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 Accounting\TRAQ\Templates\"/>
    </mc:Choice>
  </mc:AlternateContent>
  <xr:revisionPtr revIDLastSave="0" documentId="13_ncr:1_{0715FD8F-6527-42F5-BC4F-6A831573E025}" xr6:coauthVersionLast="47" xr6:coauthVersionMax="47" xr10:uidLastSave="{00000000-0000-0000-0000-000000000000}"/>
  <workbookProtection workbookAlgorithmName="SHA-512" workbookHashValue="3AO/gk+PfImdOFvniFS3F5z6YRmH02gWGilQCk2M3gn3m2GCAbHVQfbXlX9e79ybaSmRnnVB9W7ITFQIt6AUDg==" workbookSaltValue="mAId7ak0W1+vkiXeM9l/xA==" workbookSpinCount="100000" lockStructure="1"/>
  <bookViews>
    <workbookView xWindow="28680" yWindow="-120" windowWidth="29040" windowHeight="15840" xr2:uid="{F9621D2E-688F-4CCE-8FA1-7E9133943DA3}"/>
  </bookViews>
  <sheets>
    <sheet name="Budget Template" sheetId="2" r:id="rId1"/>
    <sheet name="Overhead Calculator" sheetId="3" r:id="rId2"/>
    <sheet name="Expense Typ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1" i="2"/>
  <c r="L17" i="2"/>
  <c r="L16" i="2"/>
  <c r="L15" i="2"/>
  <c r="L14" i="2"/>
  <c r="K33" i="3" l="1"/>
  <c r="J33" i="3"/>
  <c r="I33" i="3"/>
  <c r="H33" i="3"/>
  <c r="G33" i="3"/>
  <c r="F33" i="3"/>
  <c r="E33" i="3"/>
  <c r="K32" i="3"/>
  <c r="J32" i="3"/>
  <c r="I32" i="3"/>
  <c r="H32" i="3"/>
  <c r="G32" i="3"/>
  <c r="F32" i="3"/>
  <c r="E32" i="3"/>
  <c r="K31" i="3"/>
  <c r="J31" i="3"/>
  <c r="I31" i="3"/>
  <c r="H31" i="3"/>
  <c r="G31" i="3"/>
  <c r="F31" i="3"/>
  <c r="E31" i="3"/>
  <c r="K30" i="3"/>
  <c r="J30" i="3"/>
  <c r="I30" i="3"/>
  <c r="H30" i="3"/>
  <c r="G30" i="3"/>
  <c r="F30" i="3"/>
  <c r="E30" i="3"/>
  <c r="K29" i="3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F24" i="3"/>
  <c r="E24" i="3"/>
  <c r="K23" i="3"/>
  <c r="J23" i="3"/>
  <c r="I23" i="3"/>
  <c r="H23" i="3"/>
  <c r="G23" i="3"/>
  <c r="F23" i="3"/>
  <c r="E23" i="3"/>
  <c r="K22" i="3"/>
  <c r="J22" i="3"/>
  <c r="I22" i="3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K35" i="3" s="1"/>
  <c r="I13" i="2" s="1"/>
  <c r="J40" i="2" s="1"/>
  <c r="J6" i="3"/>
  <c r="I6" i="3"/>
  <c r="H6" i="3"/>
  <c r="H35" i="3" s="1"/>
  <c r="I10" i="2" s="1"/>
  <c r="F40" i="2" s="1"/>
  <c r="G6" i="3"/>
  <c r="G35" i="3" s="1"/>
  <c r="I9" i="2" s="1"/>
  <c r="E40" i="2" s="1"/>
  <c r="F6" i="3"/>
  <c r="F35" i="3" s="1"/>
  <c r="I8" i="2" s="1"/>
  <c r="D40" i="2" s="1"/>
  <c r="E6" i="3"/>
  <c r="M25" i="3"/>
  <c r="J21" i="2"/>
  <c r="H21" i="2"/>
  <c r="G21" i="2"/>
  <c r="F21" i="2"/>
  <c r="E21" i="2"/>
  <c r="D21" i="2"/>
  <c r="C21" i="2"/>
  <c r="J18" i="2"/>
  <c r="J39" i="2" s="1"/>
  <c r="H18" i="2"/>
  <c r="H39" i="2" s="1"/>
  <c r="G18" i="2"/>
  <c r="G39" i="2" s="1"/>
  <c r="F18" i="2"/>
  <c r="F39" i="2" s="1"/>
  <c r="E18" i="2"/>
  <c r="D18" i="2"/>
  <c r="C18" i="2"/>
  <c r="E17" i="3" s="1"/>
  <c r="L13" i="2"/>
  <c r="L12" i="2"/>
  <c r="L11" i="2"/>
  <c r="L10" i="2"/>
  <c r="L9" i="2"/>
  <c r="L8" i="2"/>
  <c r="L7" i="2"/>
  <c r="I35" i="3" l="1"/>
  <c r="I11" i="2" s="1"/>
  <c r="G40" i="2" s="1"/>
  <c r="G42" i="2" s="1"/>
  <c r="J35" i="3"/>
  <c r="I12" i="2" s="1"/>
  <c r="H40" i="2" s="1"/>
  <c r="H42" i="2" s="1"/>
  <c r="C39" i="2"/>
  <c r="L18" i="2"/>
  <c r="M17" i="3"/>
  <c r="M29" i="3"/>
  <c r="M9" i="3"/>
  <c r="E35" i="3"/>
  <c r="I7" i="2" s="1"/>
  <c r="C40" i="2" s="1"/>
  <c r="F42" i="2"/>
  <c r="M8" i="3"/>
  <c r="M16" i="3"/>
  <c r="M24" i="3"/>
  <c r="M33" i="3"/>
  <c r="M23" i="3"/>
  <c r="M32" i="3"/>
  <c r="M6" i="3"/>
  <c r="M14" i="3"/>
  <c r="M22" i="3"/>
  <c r="M31" i="3"/>
  <c r="M7" i="3"/>
  <c r="M13" i="3"/>
  <c r="M21" i="3"/>
  <c r="M30" i="3"/>
  <c r="M12" i="3"/>
  <c r="M20" i="3"/>
  <c r="M28" i="3"/>
  <c r="M15" i="3"/>
  <c r="M11" i="3"/>
  <c r="M19" i="3"/>
  <c r="M27" i="3"/>
  <c r="M10" i="3"/>
  <c r="M18" i="3"/>
  <c r="M26" i="3"/>
  <c r="D39" i="2"/>
  <c r="D42" i="2" s="1"/>
  <c r="E39" i="2"/>
  <c r="E42" i="2" s="1"/>
  <c r="J42" i="2"/>
  <c r="L40" i="2" l="1"/>
  <c r="L39" i="2"/>
  <c r="C42" i="2"/>
  <c r="L42" i="2" s="1"/>
  <c r="M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Young-Tae Kim</author>
  </authors>
  <commentList>
    <comment ref="A2" authorId="0" shapeId="0" xr:uid="{4383F079-BDCF-43BB-82DD-2B4DE1A77407}">
      <text>
        <r>
          <rPr>
            <b/>
            <sz val="9"/>
            <color indexed="81"/>
            <rFont val="Tahoma"/>
            <family val="2"/>
          </rPr>
          <t>FIN USE: PS PROJ</t>
        </r>
      </text>
    </comment>
    <comment ref="J2" authorId="0" shapeId="0" xr:uid="{7F5B6B7C-762C-46D2-BDB3-609053B1200F}">
      <text>
        <r>
          <rPr>
            <b/>
            <sz val="10"/>
            <color indexed="81"/>
            <rFont val="Tahoma"/>
            <family val="2"/>
          </rPr>
          <t xml:space="preserve">Date format:  </t>
        </r>
        <r>
          <rPr>
            <b/>
            <sz val="11"/>
            <color indexed="81"/>
            <rFont val="Tahoma"/>
            <family val="2"/>
          </rPr>
          <t>MM/DD/YYYY</t>
        </r>
        <r>
          <rPr>
            <b/>
            <sz val="10"/>
            <color indexed="81"/>
            <rFont val="Tahoma"/>
            <family val="2"/>
          </rPr>
          <t xml:space="preserve">
or</t>
        </r>
        <r>
          <rPr>
            <b/>
            <sz val="11"/>
            <color indexed="81"/>
            <rFont val="Tahoma"/>
            <family val="2"/>
          </rPr>
          <t xml:space="preserve">
YYYY-MM-DD</t>
        </r>
      </text>
    </comment>
    <comment ref="A3" authorId="0" shapeId="0" xr:uid="{1D9FAEDF-102E-47CF-AE78-D351FB060409}">
      <text>
        <r>
          <rPr>
            <b/>
            <sz val="9"/>
            <color indexed="81"/>
            <rFont val="Tahoma"/>
            <family val="2"/>
          </rPr>
          <t>FIN USE: Revenue Acct ID</t>
        </r>
      </text>
    </comment>
  </commentList>
</comments>
</file>

<file path=xl/sharedStrings.xml><?xml version="1.0" encoding="utf-8"?>
<sst xmlns="http://schemas.openxmlformats.org/spreadsheetml/2006/main" count="406" uniqueCount="341">
  <si>
    <t>Budget Information</t>
  </si>
  <si>
    <t>Year 1</t>
  </si>
  <si>
    <t>Year 2</t>
  </si>
  <si>
    <t>Year 3</t>
  </si>
  <si>
    <t>Year 4</t>
  </si>
  <si>
    <t>Year 5</t>
  </si>
  <si>
    <t>Year 6</t>
  </si>
  <si>
    <t>Hide</t>
  </si>
  <si>
    <t>Year 7</t>
  </si>
  <si>
    <t>Total</t>
  </si>
  <si>
    <t>MM/DD/YYYY</t>
  </si>
  <si>
    <t>Queen's Budget Category</t>
  </si>
  <si>
    <t>Description (click on Hyperlinks to obtain more information)</t>
  </si>
  <si>
    <t xml:space="preserve">Regular Academic Salaries </t>
  </si>
  <si>
    <t>Post Doc &amp; non-student fellows</t>
  </si>
  <si>
    <t>Admin Professional &amp; Tech Salary</t>
  </si>
  <si>
    <t>Casual &amp; Overtime Salary</t>
  </si>
  <si>
    <t>Students (Research)</t>
  </si>
  <si>
    <t>Salary Benefits</t>
  </si>
  <si>
    <t>Honorariums</t>
  </si>
  <si>
    <t xml:space="preserve">Office Supplies </t>
  </si>
  <si>
    <t>Video Supplies</t>
  </si>
  <si>
    <t>Lab Supplies</t>
  </si>
  <si>
    <t>Number of Patients</t>
  </si>
  <si>
    <t>Printing Services</t>
  </si>
  <si>
    <t>Telecom</t>
  </si>
  <si>
    <t>Postage &amp; Courier</t>
  </si>
  <si>
    <t>Marketing &amp; Advertising</t>
  </si>
  <si>
    <t>Equipment Non-Capital (&lt;$10,000)</t>
  </si>
  <si>
    <t>Equipment Capitalized (&gt;$10,000)</t>
  </si>
  <si>
    <t>Equipment Lease</t>
  </si>
  <si>
    <t>Equipment Maintenances</t>
  </si>
  <si>
    <t>Contracted Services</t>
  </si>
  <si>
    <t>Professional Services</t>
  </si>
  <si>
    <t>Travel</t>
  </si>
  <si>
    <t>Non-Travel Expenses</t>
  </si>
  <si>
    <t>Utilities</t>
  </si>
  <si>
    <t>Renovations &amp; Alternations</t>
  </si>
  <si>
    <t>Overhead Calculator</t>
  </si>
  <si>
    <t>Description</t>
  </si>
  <si>
    <t>Overhead Rate (%)</t>
  </si>
  <si>
    <t>Overhead Calculation</t>
  </si>
  <si>
    <t>Budget Category</t>
  </si>
  <si>
    <t>Expense Accounts</t>
  </si>
  <si>
    <t>501100</t>
  </si>
  <si>
    <t>Regular Academic Salaries</t>
  </si>
  <si>
    <t>501101</t>
  </si>
  <si>
    <t>501102</t>
  </si>
  <si>
    <t>Research Stipends</t>
  </si>
  <si>
    <t>502300</t>
  </si>
  <si>
    <t>502301</t>
  </si>
  <si>
    <t>Post Doctoral Cdn</t>
  </si>
  <si>
    <t>502302</t>
  </si>
  <si>
    <t>Post Doctoral Foreign</t>
  </si>
  <si>
    <t>502303</t>
  </si>
  <si>
    <t>Non-Student &amp; Non-Post Dr Fellows</t>
  </si>
  <si>
    <t>503000</t>
  </si>
  <si>
    <t>Admin Prof &amp; Tech Salary</t>
  </si>
  <si>
    <t>503001</t>
  </si>
  <si>
    <t>503900</t>
  </si>
  <si>
    <t>503996</t>
  </si>
  <si>
    <t>Summer Student</t>
  </si>
  <si>
    <t>503997</t>
  </si>
  <si>
    <t>503998</t>
  </si>
  <si>
    <t>Overtime</t>
  </si>
  <si>
    <t>503999</t>
  </si>
  <si>
    <t>Casual</t>
  </si>
  <si>
    <t>505000</t>
  </si>
  <si>
    <t>505001</t>
  </si>
  <si>
    <t>Bachelor's Students - Cdn</t>
  </si>
  <si>
    <t>505002</t>
  </si>
  <si>
    <t>Bachelor's Students - Foreign</t>
  </si>
  <si>
    <t>505101</t>
  </si>
  <si>
    <t>Master's Students-Cdn</t>
  </si>
  <si>
    <t>505102</t>
  </si>
  <si>
    <t>Master's Students - Foreign</t>
  </si>
  <si>
    <t>505201</t>
  </si>
  <si>
    <t>Doctorate Students - Cdn</t>
  </si>
  <si>
    <t>505202</t>
  </si>
  <si>
    <t>Doctorate Students - Foreign</t>
  </si>
  <si>
    <t>550000</t>
  </si>
  <si>
    <t>590000</t>
  </si>
  <si>
    <t>One Time Payments</t>
  </si>
  <si>
    <t>590001</t>
  </si>
  <si>
    <t>One Time Salary Payments</t>
  </si>
  <si>
    <t>590002</t>
  </si>
  <si>
    <t>600000</t>
  </si>
  <si>
    <t>Office Supplies</t>
  </si>
  <si>
    <t>600001</t>
  </si>
  <si>
    <t>Toner/Catridge</t>
  </si>
  <si>
    <t>600002</t>
  </si>
  <si>
    <t>Paper</t>
  </si>
  <si>
    <t>600005</t>
  </si>
  <si>
    <t>Letterhead /Envelopes</t>
  </si>
  <si>
    <t>600006</t>
  </si>
  <si>
    <t>Non Library Purchased Books</t>
  </si>
  <si>
    <t>600007</t>
  </si>
  <si>
    <t>Non Library Public/Subscrip</t>
  </si>
  <si>
    <t>600009</t>
  </si>
  <si>
    <t>Other Supplies</t>
  </si>
  <si>
    <t>600011</t>
  </si>
  <si>
    <t>Posters</t>
  </si>
  <si>
    <t>600012</t>
  </si>
  <si>
    <t>Brochures</t>
  </si>
  <si>
    <t>600015</t>
  </si>
  <si>
    <t>Computer Supplies (Disks)</t>
  </si>
  <si>
    <t>600016</t>
  </si>
  <si>
    <t>Stationery</t>
  </si>
  <si>
    <t>601000</t>
  </si>
  <si>
    <t>601001</t>
  </si>
  <si>
    <t>Audio Video</t>
  </si>
  <si>
    <t>601002</t>
  </si>
  <si>
    <t>Batteries</t>
  </si>
  <si>
    <t>601003</t>
  </si>
  <si>
    <t>Video And Multimedia Supplies</t>
  </si>
  <si>
    <t>601006</t>
  </si>
  <si>
    <t>Camera Supplies</t>
  </si>
  <si>
    <t>602000</t>
  </si>
  <si>
    <t>Lab/Facility Supply</t>
  </si>
  <si>
    <t>602001</t>
  </si>
  <si>
    <t>Chemicals Supplies</t>
  </si>
  <si>
    <t>602002</t>
  </si>
  <si>
    <t>Glassware/Plasticware</t>
  </si>
  <si>
    <t>602003</t>
  </si>
  <si>
    <t>Conservation Supplies</t>
  </si>
  <si>
    <t>602004</t>
  </si>
  <si>
    <t>Herbarium Supplies</t>
  </si>
  <si>
    <t>602005</t>
  </si>
  <si>
    <t>Green House Supplies</t>
  </si>
  <si>
    <t>602006</t>
  </si>
  <si>
    <t>Workshop Supplies</t>
  </si>
  <si>
    <t>602007</t>
  </si>
  <si>
    <t>Technical/Lab Supplies</t>
  </si>
  <si>
    <t>602008</t>
  </si>
  <si>
    <t>Animal Care</t>
  </si>
  <si>
    <t>602009</t>
  </si>
  <si>
    <t>Purchase Of Animals</t>
  </si>
  <si>
    <t>602010</t>
  </si>
  <si>
    <t>Disposal Of Animals</t>
  </si>
  <si>
    <t>602011</t>
  </si>
  <si>
    <t>Animal Care Supplies</t>
  </si>
  <si>
    <t>602012</t>
  </si>
  <si>
    <t>Medical Supplies</t>
  </si>
  <si>
    <t>602013</t>
  </si>
  <si>
    <t>Embalming Expenses</t>
  </si>
  <si>
    <t>602014</t>
  </si>
  <si>
    <t>Burial Expenses</t>
  </si>
  <si>
    <t>602015</t>
  </si>
  <si>
    <t>Animal Breeding</t>
  </si>
  <si>
    <t>602016</t>
  </si>
  <si>
    <t>Cage Card Supplies</t>
  </si>
  <si>
    <t>602017</t>
  </si>
  <si>
    <t>Occupational Health &amp; Safety S</t>
  </si>
  <si>
    <t>602018</t>
  </si>
  <si>
    <t>Animal Health Supplies</t>
  </si>
  <si>
    <t>602019</t>
  </si>
  <si>
    <t>Veterinary Supplies</t>
  </si>
  <si>
    <t>602020</t>
  </si>
  <si>
    <t>Animal Feed</t>
  </si>
  <si>
    <t>602021</t>
  </si>
  <si>
    <t>Animal Bedding</t>
  </si>
  <si>
    <t>602022</t>
  </si>
  <si>
    <t>Radioisotopes</t>
  </si>
  <si>
    <t>602023</t>
  </si>
  <si>
    <t>Gases</t>
  </si>
  <si>
    <t>602024</t>
  </si>
  <si>
    <t>Enzymes/Kits</t>
  </si>
  <si>
    <t>602025</t>
  </si>
  <si>
    <t>Primers and Sequencing</t>
  </si>
  <si>
    <t>602026</t>
  </si>
  <si>
    <t>Tissue Culture</t>
  </si>
  <si>
    <t>602027</t>
  </si>
  <si>
    <t>X-ray Film</t>
  </si>
  <si>
    <t>602028</t>
  </si>
  <si>
    <t>Misc.Lab/Facility Supplies</t>
  </si>
  <si>
    <t>603000</t>
  </si>
  <si>
    <t>603001</t>
  </si>
  <si>
    <t>Accountable Advance</t>
  </si>
  <si>
    <t>603002</t>
  </si>
  <si>
    <t>Per Case Funding</t>
  </si>
  <si>
    <t>603005</t>
  </si>
  <si>
    <t>606000</t>
  </si>
  <si>
    <t>606001</t>
  </si>
  <si>
    <t>Printing/Photocopying</t>
  </si>
  <si>
    <t>606003</t>
  </si>
  <si>
    <t>Publishing</t>
  </si>
  <si>
    <t>606004</t>
  </si>
  <si>
    <t>Document Binding</t>
  </si>
  <si>
    <t>606005</t>
  </si>
  <si>
    <t>Typesetting</t>
  </si>
  <si>
    <t>606006</t>
  </si>
  <si>
    <t>Newsletter</t>
  </si>
  <si>
    <t>606007</t>
  </si>
  <si>
    <t>Graphic Design</t>
  </si>
  <si>
    <t>607000</t>
  </si>
  <si>
    <t>607001</t>
  </si>
  <si>
    <t>Computing Charges</t>
  </si>
  <si>
    <t>607002</t>
  </si>
  <si>
    <t>Telecom Equip/Network Serv</t>
  </si>
  <si>
    <t>607003</t>
  </si>
  <si>
    <t>Telephones /Fax</t>
  </si>
  <si>
    <t>607004</t>
  </si>
  <si>
    <t>Long Distance</t>
  </si>
  <si>
    <t>607005</t>
  </si>
  <si>
    <t>Mobile Phone Change/Pagers</t>
  </si>
  <si>
    <t>607006</t>
  </si>
  <si>
    <t>Conference Phones</t>
  </si>
  <si>
    <t>607007</t>
  </si>
  <si>
    <t>Internet</t>
  </si>
  <si>
    <t>607012</t>
  </si>
  <si>
    <t>Data Storage</t>
  </si>
  <si>
    <t>607013</t>
  </si>
  <si>
    <t>Desktop Support</t>
  </si>
  <si>
    <t>607014</t>
  </si>
  <si>
    <t>TeleConference</t>
  </si>
  <si>
    <t>608000</t>
  </si>
  <si>
    <t>608001</t>
  </si>
  <si>
    <t>Postage</t>
  </si>
  <si>
    <t>608002</t>
  </si>
  <si>
    <t>Courier</t>
  </si>
  <si>
    <t>608003</t>
  </si>
  <si>
    <t>Shipping &amp; Delivery</t>
  </si>
  <si>
    <t>608004</t>
  </si>
  <si>
    <t>Brokerage Fees</t>
  </si>
  <si>
    <t>609000</t>
  </si>
  <si>
    <t>609001</t>
  </si>
  <si>
    <t>Advertising</t>
  </si>
  <si>
    <t>612000</t>
  </si>
  <si>
    <t>612001</t>
  </si>
  <si>
    <t>Computer Purchases</t>
  </si>
  <si>
    <t>612002</t>
  </si>
  <si>
    <t>Computer Software And Licenses</t>
  </si>
  <si>
    <t>612003</t>
  </si>
  <si>
    <t>Computer Upgrade</t>
  </si>
  <si>
    <t>612004</t>
  </si>
  <si>
    <t>Equipment Purchases</t>
  </si>
  <si>
    <t>612005</t>
  </si>
  <si>
    <t>Equipment Upgrade</t>
  </si>
  <si>
    <t>612007</t>
  </si>
  <si>
    <t>Lab Equip Purchase</t>
  </si>
  <si>
    <t>612009</t>
  </si>
  <si>
    <t>Video Conf Equip Purch</t>
  </si>
  <si>
    <t>612011</t>
  </si>
  <si>
    <t>Field Equip Purch</t>
  </si>
  <si>
    <t>612012</t>
  </si>
  <si>
    <t>Vehicle Purch</t>
  </si>
  <si>
    <t>612014</t>
  </si>
  <si>
    <t>ITS Stores Expense</t>
  </si>
  <si>
    <t>614000</t>
  </si>
  <si>
    <t>614001</t>
  </si>
  <si>
    <t>Computer Purchases &gt;$10,000</t>
  </si>
  <si>
    <t>614002</t>
  </si>
  <si>
    <t>Equipment Purchases &gt;$10,000</t>
  </si>
  <si>
    <t>614004</t>
  </si>
  <si>
    <t>Lab Equip Purchase &gt;$10,000</t>
  </si>
  <si>
    <t>615000</t>
  </si>
  <si>
    <t>615001</t>
  </si>
  <si>
    <t>Equipment Rental/Lease</t>
  </si>
  <si>
    <t>615002</t>
  </si>
  <si>
    <t>Computer Rental/Lease</t>
  </si>
  <si>
    <t>616000</t>
  </si>
  <si>
    <t>616001</t>
  </si>
  <si>
    <t>Computer Maintenance</t>
  </si>
  <si>
    <t>616002</t>
  </si>
  <si>
    <t>Equipment  Maintenance</t>
  </si>
  <si>
    <t>616003</t>
  </si>
  <si>
    <t>Vehicle Maintenance</t>
  </si>
  <si>
    <t>616006</t>
  </si>
  <si>
    <t>Warranties</t>
  </si>
  <si>
    <t>623000</t>
  </si>
  <si>
    <t>623001</t>
  </si>
  <si>
    <t>External Contract Serv</t>
  </si>
  <si>
    <t>623004</t>
  </si>
  <si>
    <t>Sub-Contractors Services</t>
  </si>
  <si>
    <t>623006</t>
  </si>
  <si>
    <t>Outsourced Installations</t>
  </si>
  <si>
    <t>623007</t>
  </si>
  <si>
    <t>Pathology Review Services</t>
  </si>
  <si>
    <t>623008</t>
  </si>
  <si>
    <t>Lab Services</t>
  </si>
  <si>
    <t>623009</t>
  </si>
  <si>
    <t>Service Contracts</t>
  </si>
  <si>
    <t>623019</t>
  </si>
  <si>
    <t>Translation Services</t>
  </si>
  <si>
    <t>625000</t>
  </si>
  <si>
    <t>625001</t>
  </si>
  <si>
    <t>625003</t>
  </si>
  <si>
    <t>Audit Fees</t>
  </si>
  <si>
    <t>625007</t>
  </si>
  <si>
    <t>Consulting Fees</t>
  </si>
  <si>
    <t>630000</t>
  </si>
  <si>
    <t>630001</t>
  </si>
  <si>
    <t>Scholarship &amp; Bursaries</t>
  </si>
  <si>
    <t>640000</t>
  </si>
  <si>
    <t>640001</t>
  </si>
  <si>
    <t>640002</t>
  </si>
  <si>
    <t>Travel Advances</t>
  </si>
  <si>
    <t>641000</t>
  </si>
  <si>
    <t>641007</t>
  </si>
  <si>
    <t>Registration/Seminars</t>
  </si>
  <si>
    <t>641016</t>
  </si>
  <si>
    <t>Internal Conference Costs</t>
  </si>
  <si>
    <t>641017</t>
  </si>
  <si>
    <t>Misc Expenses</t>
  </si>
  <si>
    <t>650000</t>
  </si>
  <si>
    <t>650001</t>
  </si>
  <si>
    <t>660000</t>
  </si>
  <si>
    <t>660001</t>
  </si>
  <si>
    <t>Repairs And Alteration</t>
  </si>
  <si>
    <t>660002</t>
  </si>
  <si>
    <t>Maintenance</t>
  </si>
  <si>
    <t>660003</t>
  </si>
  <si>
    <t>Small PPS Repairs</t>
  </si>
  <si>
    <t>693000</t>
  </si>
  <si>
    <t>Overhead</t>
  </si>
  <si>
    <t>693001</t>
  </si>
  <si>
    <t>Overhead/Indirect Cost Recovery</t>
  </si>
  <si>
    <t>630003</t>
  </si>
  <si>
    <t>630004</t>
  </si>
  <si>
    <t>630005</t>
  </si>
  <si>
    <t>630006</t>
  </si>
  <si>
    <t>GRF - Mast - CDN</t>
  </si>
  <si>
    <t>GRF - Mast - Foreign</t>
  </si>
  <si>
    <t>GRF - Doc - CDN</t>
  </si>
  <si>
    <t>GRF - Doc - Foreign</t>
  </si>
  <si>
    <t>End date ---&gt;</t>
  </si>
  <si>
    <t>STEP 1:  Enter Start Date ---&gt;</t>
  </si>
  <si>
    <t>Student Assistance</t>
  </si>
  <si>
    <r>
      <t>Transfers Out to Other Res. Facilities</t>
    </r>
    <r>
      <rPr>
        <sz val="9"/>
        <rFont val="Calibri"/>
        <family val="2"/>
      </rPr>
      <t xml:space="preserve"> - Lump Sum</t>
    </r>
  </si>
  <si>
    <r>
      <t>Transfers Out to Other Res. Facilities</t>
    </r>
    <r>
      <rPr>
        <sz val="9"/>
        <rFont val="Calibri"/>
        <family val="2"/>
      </rPr>
      <t xml:space="preserve"> - Per Case Funding</t>
    </r>
  </si>
  <si>
    <r>
      <rPr>
        <b/>
        <u/>
        <sz val="16"/>
        <rFont val="Calibri"/>
        <family val="2"/>
      </rPr>
      <t xml:space="preserve"> Enter</t>
    </r>
    <r>
      <rPr>
        <b/>
        <sz val="13"/>
        <rFont val="Calibri"/>
        <family val="2"/>
      </rPr>
      <t xml:space="preserve">  agreed upon Overhead/Indirect Cost Rate for each applicable Budget Category</t>
    </r>
  </si>
  <si>
    <t>( $ )</t>
  </si>
  <si>
    <r>
      <t xml:space="preserve">Transfers Out to Other Research Facilities -  </t>
    </r>
    <r>
      <rPr>
        <u/>
        <sz val="12"/>
        <rFont val="Calibri"/>
        <family val="2"/>
      </rPr>
      <t>Lump Sum Advances</t>
    </r>
  </si>
  <si>
    <r>
      <t xml:space="preserve">Subtotal </t>
    </r>
    <r>
      <rPr>
        <sz val="12"/>
        <color rgb="FF000000"/>
        <rFont val="Calibri"/>
        <family val="2"/>
      </rPr>
      <t>(Automatic Calculation)</t>
    </r>
  </si>
  <si>
    <r>
      <t>Overhead</t>
    </r>
    <r>
      <rPr>
        <sz val="12"/>
        <color rgb="FF000000"/>
        <rFont val="Calibri"/>
        <family val="2"/>
      </rPr>
      <t xml:space="preserve"> (Automatic Calculation. Use Overhead Calculator tab )</t>
    </r>
  </si>
  <si>
    <r>
      <t xml:space="preserve">Total with Overhead </t>
    </r>
    <r>
      <rPr>
        <sz val="12"/>
        <rFont val="Calibri"/>
        <family val="2"/>
      </rPr>
      <t>(Automatic Calculation)</t>
    </r>
  </si>
  <si>
    <r>
      <rPr>
        <u/>
        <sz val="12"/>
        <rFont val="Calibri"/>
        <family val="2"/>
      </rPr>
      <t xml:space="preserve">Research Study Participant Payments </t>
    </r>
    <r>
      <rPr>
        <sz val="12"/>
        <rFont val="Calibri"/>
        <family val="2"/>
      </rPr>
      <t xml:space="preserve">
</t>
    </r>
    <r>
      <rPr>
        <sz val="11"/>
        <rFont val="Calibri"/>
        <family val="2"/>
      </rPr>
      <t>(Automatic calculation - use fields below if applicable)</t>
    </r>
  </si>
  <si>
    <t>Per Participant Fee</t>
  </si>
  <si>
    <t>Research Study Participant Payments</t>
  </si>
  <si>
    <t>Per Case/Research Study Participant Payments</t>
  </si>
  <si>
    <r>
      <rPr>
        <sz val="11"/>
        <rFont val="Calibri"/>
        <family val="2"/>
      </rPr>
      <t xml:space="preserve">Transfers Out to Other Research Facilities - </t>
    </r>
    <r>
      <rPr>
        <u/>
        <sz val="11"/>
        <rFont val="Calibri"/>
        <family val="2"/>
      </rPr>
      <t>Per Case Funding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(Auto-calculation - Use fields below 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</si>
</sst>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d/m/yyyy"/>
    <numFmt numFmtId="167" formatCode="0.0%"/>
  </numFmts>
  <fonts count="28">
    <font>
      <sz val="11"/>
      <color theme="1"/>
      <name val="Calibri"/>
      <family val="2"/>
      <scheme val="minor"/>
    </font>
    <font>
      <sz val="10"/>
      <color rgb="FF000000"/>
      <name val="Arimo"/>
    </font>
    <font>
      <b/>
      <sz val="12"/>
      <name val="Calibri"/>
      <family val="2"/>
    </font>
    <font>
      <sz val="12"/>
      <name val="Calibri"/>
      <family val="2"/>
    </font>
    <font>
      <b/>
      <i/>
      <u/>
      <sz val="16"/>
      <color rgb="FFFF0000"/>
      <name val="Calibri"/>
      <family val="2"/>
    </font>
    <font>
      <b/>
      <i/>
      <sz val="12"/>
      <name val="Calibri"/>
      <family val="2"/>
    </font>
    <font>
      <u/>
      <sz val="10"/>
      <color theme="10"/>
      <name val="Arial Unicode MS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0"/>
      <name val="Arimo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3"/>
      <name val="Calibri"/>
      <family val="2"/>
    </font>
    <font>
      <b/>
      <sz val="10"/>
      <name val="Arimo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b/>
      <sz val="10"/>
      <color rgb="FF000000"/>
      <name val="Arimo"/>
    </font>
    <font>
      <sz val="9"/>
      <name val="Calibri"/>
      <family val="2"/>
    </font>
    <font>
      <u/>
      <sz val="12"/>
      <color theme="10"/>
      <name val="Calibri"/>
      <family val="2"/>
      <scheme val="minor"/>
    </font>
    <font>
      <u/>
      <sz val="12"/>
      <name val="Calibri"/>
      <family val="2"/>
    </font>
    <font>
      <u/>
      <sz val="11"/>
      <name val="Calibri"/>
      <family val="2"/>
    </font>
    <font>
      <i/>
      <sz val="12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D8D8D8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/>
    </xf>
    <xf numFmtId="0" fontId="3" fillId="0" borderId="0" xfId="1" applyFont="1"/>
    <xf numFmtId="0" fontId="2" fillId="2" borderId="1" xfId="1" applyFont="1" applyFill="1" applyBorder="1" applyAlignment="1">
      <alignment horizontal="center"/>
    </xf>
    <xf numFmtId="0" fontId="1" fillId="0" borderId="0" xfId="1"/>
    <xf numFmtId="164" fontId="3" fillId="4" borderId="1" xfId="1" applyNumberFormat="1" applyFont="1" applyFill="1" applyBorder="1" applyProtection="1">
      <protection locked="0"/>
    </xf>
    <xf numFmtId="0" fontId="3" fillId="0" borderId="0" xfId="1" applyFont="1" applyProtection="1">
      <protection locked="0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3" fillId="0" borderId="3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9" xfId="1" applyFont="1" applyBorder="1"/>
    <xf numFmtId="49" fontId="9" fillId="0" borderId="9" xfId="1" applyNumberFormat="1" applyFont="1" applyBorder="1"/>
    <xf numFmtId="0" fontId="3" fillId="0" borderId="8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3" fillId="0" borderId="24" xfId="1" applyFont="1" applyBorder="1" applyAlignment="1">
      <alignment vertical="top" wrapText="1"/>
    </xf>
    <xf numFmtId="0" fontId="3" fillId="0" borderId="34" xfId="1" applyFont="1" applyBorder="1" applyAlignment="1">
      <alignment wrapText="1"/>
    </xf>
    <xf numFmtId="0" fontId="7" fillId="0" borderId="3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8" fillId="0" borderId="29" xfId="1" applyFont="1" applyBorder="1"/>
    <xf numFmtId="0" fontId="12" fillId="0" borderId="23" xfId="1" applyFont="1" applyBorder="1" applyAlignment="1">
      <alignment horizontal="center"/>
    </xf>
    <xf numFmtId="0" fontId="12" fillId="0" borderId="24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vertical="center" wrapText="1"/>
    </xf>
    <xf numFmtId="165" fontId="3" fillId="0" borderId="0" xfId="1" applyNumberFormat="1" applyFont="1"/>
    <xf numFmtId="0" fontId="2" fillId="0" borderId="38" xfId="1" applyFont="1" applyBorder="1"/>
    <xf numFmtId="0" fontId="2" fillId="0" borderId="39" xfId="1" applyFont="1" applyBorder="1" applyAlignment="1">
      <alignment wrapText="1"/>
    </xf>
    <xf numFmtId="43" fontId="3" fillId="0" borderId="0" xfId="1" applyNumberFormat="1" applyFont="1" applyProtection="1">
      <protection locked="0"/>
    </xf>
    <xf numFmtId="0" fontId="4" fillId="3" borderId="0" xfId="1" applyFont="1" applyFill="1" applyAlignment="1">
      <alignment horizontal="right"/>
    </xf>
    <xf numFmtId="164" fontId="3" fillId="8" borderId="1" xfId="1" applyNumberFormat="1" applyFont="1" applyFill="1" applyBorder="1" applyProtection="1">
      <protection locked="0"/>
    </xf>
    <xf numFmtId="165" fontId="3" fillId="8" borderId="10" xfId="1" applyNumberFormat="1" applyFont="1" applyFill="1" applyBorder="1" applyProtection="1">
      <protection locked="0"/>
    </xf>
    <xf numFmtId="165" fontId="3" fillId="8" borderId="30" xfId="1" applyNumberFormat="1" applyFont="1" applyFill="1" applyBorder="1" applyProtection="1">
      <protection locked="0"/>
    </xf>
    <xf numFmtId="165" fontId="3" fillId="8" borderId="15" xfId="1" applyNumberFormat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2" fillId="0" borderId="41" xfId="1" applyFont="1" applyBorder="1"/>
    <xf numFmtId="0" fontId="3" fillId="0" borderId="41" xfId="1" applyFont="1" applyBorder="1"/>
    <xf numFmtId="166" fontId="3" fillId="0" borderId="0" xfId="1" applyNumberFormat="1" applyFont="1"/>
    <xf numFmtId="0" fontId="16" fillId="6" borderId="42" xfId="1" applyFont="1" applyFill="1" applyBorder="1"/>
    <xf numFmtId="0" fontId="3" fillId="6" borderId="43" xfId="1" applyFont="1" applyFill="1" applyBorder="1"/>
    <xf numFmtId="0" fontId="3" fillId="6" borderId="40" xfId="1" applyFont="1" applyFill="1" applyBorder="1"/>
    <xf numFmtId="0" fontId="2" fillId="0" borderId="41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7" fillId="0" borderId="0" xfId="1" applyFont="1" applyAlignment="1">
      <alignment horizontal="left"/>
    </xf>
    <xf numFmtId="0" fontId="7" fillId="0" borderId="0" xfId="1" applyFont="1"/>
    <xf numFmtId="0" fontId="3" fillId="0" borderId="0" xfId="1" applyFont="1" applyAlignment="1">
      <alignment vertical="top" wrapText="1"/>
    </xf>
    <xf numFmtId="0" fontId="12" fillId="0" borderId="0" xfId="1" applyFont="1" applyAlignment="1">
      <alignment horizontal="left"/>
    </xf>
    <xf numFmtId="0" fontId="12" fillId="0" borderId="0" xfId="1" applyFont="1"/>
    <xf numFmtId="49" fontId="17" fillId="7" borderId="45" xfId="1" applyNumberFormat="1" applyFont="1" applyFill="1" applyBorder="1" applyAlignment="1">
      <alignment horizontal="center" vertical="center" wrapText="1"/>
    </xf>
    <xf numFmtId="49" fontId="17" fillId="0" borderId="0" xfId="1" applyNumberFormat="1" applyFont="1"/>
    <xf numFmtId="49" fontId="11" fillId="0" borderId="0" xfId="1" applyNumberFormat="1" applyFont="1"/>
    <xf numFmtId="0" fontId="11" fillId="0" borderId="0" xfId="1" applyFont="1"/>
    <xf numFmtId="0" fontId="17" fillId="0" borderId="0" xfId="1" applyFont="1"/>
    <xf numFmtId="0" fontId="21" fillId="0" borderId="0" xfId="1" applyFont="1"/>
    <xf numFmtId="0" fontId="2" fillId="0" borderId="41" xfId="1" applyFont="1" applyBorder="1" applyAlignment="1">
      <alignment vertical="center"/>
    </xf>
    <xf numFmtId="0" fontId="2" fillId="0" borderId="4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41" fontId="3" fillId="8" borderId="5" xfId="3" applyNumberFormat="1" applyFont="1" applyFill="1" applyBorder="1" applyProtection="1">
      <protection locked="0"/>
    </xf>
    <xf numFmtId="41" fontId="3" fillId="8" borderId="10" xfId="3" applyNumberFormat="1" applyFont="1" applyFill="1" applyBorder="1" applyProtection="1">
      <protection locked="0"/>
    </xf>
    <xf numFmtId="41" fontId="3" fillId="8" borderId="15" xfId="3" applyNumberFormat="1" applyFont="1" applyFill="1" applyBorder="1" applyProtection="1">
      <protection locked="0"/>
    </xf>
    <xf numFmtId="41" fontId="3" fillId="8" borderId="20" xfId="3" applyNumberFormat="1" applyFont="1" applyFill="1" applyBorder="1" applyProtection="1">
      <protection locked="0"/>
    </xf>
    <xf numFmtId="41" fontId="3" fillId="8" borderId="30" xfId="3" applyNumberFormat="1" applyFont="1" applyFill="1" applyBorder="1" applyProtection="1">
      <protection locked="0"/>
    </xf>
    <xf numFmtId="41" fontId="2" fillId="5" borderId="25" xfId="3" applyNumberFormat="1" applyFont="1" applyFill="1" applyBorder="1" applyAlignment="1">
      <alignment vertical="center"/>
    </xf>
    <xf numFmtId="41" fontId="3" fillId="5" borderId="15" xfId="3" applyNumberFormat="1" applyFont="1" applyFill="1" applyBorder="1" applyAlignment="1">
      <alignment vertical="center"/>
    </xf>
    <xf numFmtId="41" fontId="2" fillId="5" borderId="40" xfId="3" applyNumberFormat="1" applyFont="1" applyFill="1" applyBorder="1"/>
    <xf numFmtId="49" fontId="23" fillId="0" borderId="4" xfId="2" applyNumberFormat="1" applyFont="1" applyFill="1" applyBorder="1" applyAlignment="1" applyProtection="1">
      <protection locked="0"/>
    </xf>
    <xf numFmtId="0" fontId="23" fillId="0" borderId="9" xfId="2" applyFont="1" applyFill="1" applyBorder="1" applyAlignment="1" applyProtection="1">
      <protection locked="0"/>
    </xf>
    <xf numFmtId="0" fontId="23" fillId="0" borderId="9" xfId="2" applyFont="1" applyFill="1" applyBorder="1" applyAlignment="1" applyProtection="1">
      <alignment horizontal="left"/>
      <protection locked="0"/>
    </xf>
    <xf numFmtId="49" fontId="23" fillId="0" borderId="9" xfId="2" applyNumberFormat="1" applyFont="1" applyFill="1" applyBorder="1" applyAlignment="1" applyProtection="1">
      <protection locked="0"/>
    </xf>
    <xf numFmtId="0" fontId="23" fillId="0" borderId="14" xfId="2" applyFont="1" applyFill="1" applyBorder="1" applyAlignment="1" applyProtection="1">
      <protection locked="0"/>
    </xf>
    <xf numFmtId="0" fontId="23" fillId="0" borderId="4" xfId="4" applyFont="1" applyFill="1" applyBorder="1" applyAlignment="1" applyProtection="1">
      <protection locked="0"/>
    </xf>
    <xf numFmtId="0" fontId="23" fillId="0" borderId="9" xfId="4" applyFont="1" applyFill="1" applyBorder="1" applyAlignment="1" applyProtection="1">
      <protection locked="0"/>
    </xf>
    <xf numFmtId="0" fontId="23" fillId="0" borderId="9" xfId="4" applyFont="1" applyBorder="1" applyAlignment="1" applyProtection="1">
      <protection locked="0"/>
    </xf>
    <xf numFmtId="40" fontId="3" fillId="8" borderId="5" xfId="3" applyNumberFormat="1" applyFont="1" applyFill="1" applyBorder="1" applyProtection="1">
      <protection locked="0"/>
    </xf>
    <xf numFmtId="40" fontId="3" fillId="8" borderId="6" xfId="3" applyNumberFormat="1" applyFont="1" applyFill="1" applyBorder="1" applyProtection="1">
      <protection locked="0"/>
    </xf>
    <xf numFmtId="40" fontId="3" fillId="8" borderId="10" xfId="3" applyNumberFormat="1" applyFont="1" applyFill="1" applyBorder="1" applyProtection="1">
      <protection locked="0"/>
    </xf>
    <xf numFmtId="40" fontId="3" fillId="8" borderId="11" xfId="3" applyNumberFormat="1" applyFont="1" applyFill="1" applyBorder="1" applyProtection="1">
      <protection locked="0"/>
    </xf>
    <xf numFmtId="40" fontId="3" fillId="8" borderId="15" xfId="3" applyNumberFormat="1" applyFont="1" applyFill="1" applyBorder="1" applyProtection="1">
      <protection locked="0"/>
    </xf>
    <xf numFmtId="40" fontId="3" fillId="8" borderId="16" xfId="3" applyNumberFormat="1" applyFont="1" applyFill="1" applyBorder="1" applyProtection="1">
      <protection locked="0"/>
    </xf>
    <xf numFmtId="40" fontId="3" fillId="8" borderId="20" xfId="3" applyNumberFormat="1" applyFont="1" applyFill="1" applyBorder="1" applyProtection="1">
      <protection locked="0"/>
    </xf>
    <xf numFmtId="40" fontId="3" fillId="8" borderId="21" xfId="3" applyNumberFormat="1" applyFont="1" applyFill="1" applyBorder="1" applyProtection="1">
      <protection locked="0"/>
    </xf>
    <xf numFmtId="40" fontId="3" fillId="8" borderId="30" xfId="1" applyNumberFormat="1" applyFont="1" applyFill="1" applyBorder="1" applyProtection="1">
      <protection locked="0"/>
    </xf>
    <xf numFmtId="40" fontId="3" fillId="8" borderId="31" xfId="1" applyNumberFormat="1" applyFont="1" applyFill="1" applyBorder="1" applyProtection="1">
      <protection locked="0"/>
    </xf>
    <xf numFmtId="40" fontId="3" fillId="8" borderId="15" xfId="1" applyNumberFormat="1" applyFont="1" applyFill="1" applyBorder="1" applyProtection="1">
      <protection locked="0"/>
    </xf>
    <xf numFmtId="40" fontId="3" fillId="8" borderId="16" xfId="1" applyNumberFormat="1" applyFont="1" applyFill="1" applyBorder="1" applyProtection="1">
      <protection locked="0"/>
    </xf>
    <xf numFmtId="40" fontId="3" fillId="8" borderId="30" xfId="3" applyNumberFormat="1" applyFont="1" applyFill="1" applyBorder="1" applyProtection="1">
      <protection locked="0"/>
    </xf>
    <xf numFmtId="40" fontId="3" fillId="8" borderId="31" xfId="3" applyNumberFormat="1" applyFont="1" applyFill="1" applyBorder="1" applyProtection="1">
      <protection locked="0"/>
    </xf>
    <xf numFmtId="40" fontId="2" fillId="5" borderId="25" xfId="3" applyNumberFormat="1" applyFont="1" applyFill="1" applyBorder="1" applyAlignment="1">
      <alignment vertical="center"/>
    </xf>
    <xf numFmtId="40" fontId="2" fillId="5" borderId="26" xfId="3" applyNumberFormat="1" applyFont="1" applyFill="1" applyBorder="1" applyAlignment="1">
      <alignment vertical="center"/>
    </xf>
    <xf numFmtId="40" fontId="3" fillId="5" borderId="15" xfId="3" applyNumberFormat="1" applyFont="1" applyFill="1" applyBorder="1" applyAlignment="1">
      <alignment vertical="center"/>
    </xf>
    <xf numFmtId="40" fontId="3" fillId="5" borderId="16" xfId="3" applyNumberFormat="1" applyFont="1" applyFill="1" applyBorder="1" applyAlignment="1">
      <alignment vertical="center"/>
    </xf>
    <xf numFmtId="40" fontId="3" fillId="0" borderId="0" xfId="1" applyNumberFormat="1" applyFont="1"/>
    <xf numFmtId="40" fontId="2" fillId="5" borderId="40" xfId="3" applyNumberFormat="1" applyFont="1" applyFill="1" applyBorder="1"/>
    <xf numFmtId="40" fontId="2" fillId="5" borderId="1" xfId="3" applyNumberFormat="1" applyFont="1" applyFill="1" applyBorder="1"/>
    <xf numFmtId="40" fontId="3" fillId="8" borderId="7" xfId="3" applyNumberFormat="1" applyFont="1" applyFill="1" applyBorder="1" applyProtection="1">
      <protection locked="0"/>
    </xf>
    <xf numFmtId="40" fontId="3" fillId="8" borderId="12" xfId="3" applyNumberFormat="1" applyFont="1" applyFill="1" applyBorder="1" applyProtection="1">
      <protection locked="0"/>
    </xf>
    <xf numFmtId="40" fontId="3" fillId="8" borderId="17" xfId="3" applyNumberFormat="1" applyFont="1" applyFill="1" applyBorder="1" applyProtection="1">
      <protection locked="0"/>
    </xf>
    <xf numFmtId="40" fontId="3" fillId="8" borderId="22" xfId="3" applyNumberFormat="1" applyFont="1" applyFill="1" applyBorder="1" applyProtection="1">
      <protection locked="0"/>
    </xf>
    <xf numFmtId="40" fontId="3" fillId="8" borderId="32" xfId="1" applyNumberFormat="1" applyFont="1" applyFill="1" applyBorder="1" applyProtection="1">
      <protection locked="0"/>
    </xf>
    <xf numFmtId="40" fontId="3" fillId="8" borderId="17" xfId="1" applyNumberFormat="1" applyFont="1" applyFill="1" applyBorder="1" applyProtection="1">
      <protection locked="0"/>
    </xf>
    <xf numFmtId="40" fontId="3" fillId="8" borderId="32" xfId="3" applyNumberFormat="1" applyFont="1" applyFill="1" applyBorder="1" applyProtection="1">
      <protection locked="0"/>
    </xf>
    <xf numFmtId="40" fontId="2" fillId="5" borderId="27" xfId="3" applyNumberFormat="1" applyFont="1" applyFill="1" applyBorder="1" applyAlignment="1">
      <alignment vertical="center"/>
    </xf>
    <xf numFmtId="40" fontId="3" fillId="5" borderId="17" xfId="3" applyNumberFormat="1" applyFont="1" applyFill="1" applyBorder="1" applyAlignment="1">
      <alignment vertical="center"/>
    </xf>
    <xf numFmtId="40" fontId="3" fillId="9" borderId="1" xfId="3" applyNumberFormat="1" applyFont="1" applyFill="1" applyBorder="1"/>
    <xf numFmtId="40" fontId="3" fillId="5" borderId="1" xfId="3" applyNumberFormat="1" applyFont="1" applyFill="1" applyBorder="1"/>
    <xf numFmtId="38" fontId="3" fillId="8" borderId="10" xfId="1" applyNumberFormat="1" applyFont="1" applyFill="1" applyBorder="1" applyProtection="1">
      <protection locked="0"/>
    </xf>
    <xf numFmtId="38" fontId="3" fillId="8" borderId="11" xfId="1" applyNumberFormat="1" applyFont="1" applyFill="1" applyBorder="1" applyProtection="1">
      <protection locked="0"/>
    </xf>
    <xf numFmtId="38" fontId="3" fillId="8" borderId="12" xfId="1" applyNumberFormat="1" applyFont="1" applyFill="1" applyBorder="1" applyProtection="1">
      <protection locked="0"/>
    </xf>
    <xf numFmtId="43" fontId="3" fillId="9" borderId="44" xfId="1" applyNumberFormat="1" applyFont="1" applyFill="1" applyBorder="1"/>
    <xf numFmtId="43" fontId="3" fillId="0" borderId="0" xfId="1" applyNumberFormat="1" applyFont="1"/>
    <xf numFmtId="43" fontId="3" fillId="9" borderId="1" xfId="1" applyNumberFormat="1" applyFont="1" applyFill="1" applyBorder="1"/>
    <xf numFmtId="43" fontId="2" fillId="0" borderId="0" xfId="1" applyNumberFormat="1" applyFont="1"/>
    <xf numFmtId="167" fontId="3" fillId="8" borderId="44" xfId="5" applyNumberFormat="1" applyFont="1" applyFill="1" applyBorder="1" applyAlignment="1" applyProtection="1">
      <alignment horizontal="center"/>
      <protection locked="0"/>
    </xf>
    <xf numFmtId="167" fontId="7" fillId="8" borderId="1" xfId="5" applyNumberFormat="1" applyFont="1" applyFill="1" applyBorder="1" applyAlignment="1" applyProtection="1">
      <alignment horizontal="center"/>
      <protection locked="0"/>
    </xf>
    <xf numFmtId="167" fontId="3" fillId="8" borderId="1" xfId="5" applyNumberFormat="1" applyFont="1" applyFill="1" applyBorder="1" applyAlignment="1" applyProtection="1">
      <alignment horizontal="center"/>
      <protection locked="0"/>
    </xf>
    <xf numFmtId="167" fontId="3" fillId="8" borderId="1" xfId="5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center" wrapText="1"/>
    </xf>
    <xf numFmtId="0" fontId="26" fillId="0" borderId="9" xfId="1" applyFont="1" applyBorder="1" applyAlignment="1">
      <alignment horizontal="right"/>
    </xf>
    <xf numFmtId="0" fontId="26" fillId="0" borderId="29" xfId="1" applyFont="1" applyBorder="1" applyAlignment="1">
      <alignment horizontal="right"/>
    </xf>
    <xf numFmtId="0" fontId="26" fillId="0" borderId="14" xfId="1" applyFont="1" applyBorder="1" applyAlignment="1">
      <alignment horizontal="right"/>
    </xf>
    <xf numFmtId="40" fontId="3" fillId="8" borderId="25" xfId="3" applyNumberFormat="1" applyFont="1" applyFill="1" applyBorder="1" applyProtection="1">
      <protection locked="0"/>
    </xf>
    <xf numFmtId="40" fontId="3" fillId="8" borderId="26" xfId="3" applyNumberFormat="1" applyFont="1" applyFill="1" applyBorder="1" applyProtection="1">
      <protection locked="0"/>
    </xf>
    <xf numFmtId="41" fontId="3" fillId="8" borderId="25" xfId="3" applyNumberFormat="1" applyFont="1" applyFill="1" applyBorder="1" applyProtection="1">
      <protection locked="0"/>
    </xf>
    <xf numFmtId="40" fontId="3" fillId="8" borderId="27" xfId="3" applyNumberFormat="1" applyFont="1" applyFill="1" applyBorder="1" applyProtection="1">
      <protection locked="0"/>
    </xf>
    <xf numFmtId="40" fontId="3" fillId="8" borderId="35" xfId="3" applyNumberFormat="1" applyFont="1" applyFill="1" applyBorder="1" applyProtection="1">
      <protection locked="0"/>
    </xf>
    <xf numFmtId="40" fontId="3" fillId="8" borderId="36" xfId="3" applyNumberFormat="1" applyFont="1" applyFill="1" applyBorder="1" applyProtection="1">
      <protection locked="0"/>
    </xf>
    <xf numFmtId="41" fontId="3" fillId="8" borderId="35" xfId="3" applyNumberFormat="1" applyFont="1" applyFill="1" applyBorder="1" applyProtection="1">
      <protection locked="0"/>
    </xf>
    <xf numFmtId="40" fontId="3" fillId="8" borderId="37" xfId="3" applyNumberFormat="1" applyFont="1" applyFill="1" applyBorder="1" applyProtection="1">
      <protection locked="0"/>
    </xf>
    <xf numFmtId="0" fontId="3" fillId="0" borderId="2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3" fillId="0" borderId="3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/>
    </xf>
    <xf numFmtId="49" fontId="17" fillId="7" borderId="46" xfId="1" applyNumberFormat="1" applyFont="1" applyFill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/>
    </xf>
  </cellXfs>
  <cellStyles count="6">
    <cellStyle name="Comma 2" xfId="3" xr:uid="{7B2EBDAF-DD4D-4654-86B7-063518607678}"/>
    <cellStyle name="Hyperlink" xfId="4" builtinId="8"/>
    <cellStyle name="Hyperlink 2" xfId="2" xr:uid="{5FE62758-21B0-4C25-B968-207C941A1FDE}"/>
    <cellStyle name="Normal" xfId="0" builtinId="0"/>
    <cellStyle name="Normal 2" xfId="1" xr:uid="{809623E8-9F27-44F4-8201-CC7BC773582B}"/>
    <cellStyle name="Percent" xfId="5" builtinId="5"/>
  </cellStyles>
  <dxfs count="7"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47625</xdr:rowOff>
    </xdr:from>
    <xdr:to>
      <xdr:col>2</xdr:col>
      <xdr:colOff>352425</xdr:colOff>
      <xdr:row>4</xdr:row>
      <xdr:rowOff>0</xdr:rowOff>
    </xdr:to>
    <xdr:grpSp>
      <xdr:nvGrpSpPr>
        <xdr:cNvPr id="2" name="Shape 1">
          <a:extLst>
            <a:ext uri="{FF2B5EF4-FFF2-40B4-BE49-F238E27FC236}">
              <a16:creationId xmlns:a16="http://schemas.microsoft.com/office/drawing/2014/main" id="{B73EEF5C-5538-419F-9639-0295CB8F72AB}"/>
            </a:ext>
          </a:extLst>
        </xdr:cNvPr>
        <xdr:cNvGrpSpPr/>
      </xdr:nvGrpSpPr>
      <xdr:grpSpPr>
        <a:xfrm>
          <a:off x="4940300" y="568325"/>
          <a:ext cx="38100" cy="184150"/>
          <a:chOff x="5346000" y="3622837"/>
          <a:chExt cx="0" cy="314324"/>
        </a:xfrm>
      </xdr:grpSpPr>
      <xdr:cxnSp macro="">
        <xdr:nvCxnSpPr>
          <xdr:cNvPr id="3" name="Shape 2">
            <a:extLst>
              <a:ext uri="{FF2B5EF4-FFF2-40B4-BE49-F238E27FC236}">
                <a16:creationId xmlns:a16="http://schemas.microsoft.com/office/drawing/2014/main" id="{BD2BF78D-C7DA-8753-47F6-E03B51D570BD}"/>
              </a:ext>
            </a:extLst>
          </xdr:cNvPr>
          <xdr:cNvCxnSpPr/>
        </xdr:nvCxnSpPr>
        <xdr:spPr>
          <a:xfrm>
            <a:off x="5346000" y="3622837"/>
            <a:ext cx="0" cy="314324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79C1-5C1D-48F0-8443-299D3EE5FEDC}">
  <sheetPr>
    <tabColor rgb="FFFFC000"/>
    <pageSetUpPr fitToPage="1"/>
  </sheetPr>
  <dimension ref="A1:AA1001"/>
  <sheetViews>
    <sheetView showGridLines="0" tabSelected="1" view="pageBreakPreview" zoomScaleNormal="100" zoomScaleSheetLayoutView="100" workbookViewId="0">
      <selection activeCell="C2" sqref="C2"/>
    </sheetView>
  </sheetViews>
  <sheetFormatPr defaultColWidth="17.26953125" defaultRowHeight="15" customHeight="1"/>
  <cols>
    <col min="1" max="1" width="20.54296875" style="5" bestFit="1" customWidth="1"/>
    <col min="2" max="2" width="35.6328125" style="5" customWidth="1"/>
    <col min="3" max="8" width="16.6328125" style="5" customWidth="1"/>
    <col min="9" max="9" width="14" style="5" hidden="1" customWidth="1"/>
    <col min="10" max="10" width="16.6328125" style="5" customWidth="1"/>
    <col min="11" max="11" width="1.6328125" style="5" customWidth="1"/>
    <col min="12" max="12" width="18.6328125" style="5" customWidth="1"/>
    <col min="13" max="27" width="8.7265625" style="5" customWidth="1"/>
    <col min="28" max="16384" width="17.26953125" style="5"/>
  </cols>
  <sheetData>
    <row r="1" spans="1:27" ht="16.5" customHeight="1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/>
      <c r="L1" s="4" t="s">
        <v>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0.149999999999999" customHeight="1">
      <c r="A2" s="35"/>
      <c r="B2" s="30" t="s">
        <v>326</v>
      </c>
      <c r="C2" s="6"/>
      <c r="D2" s="6"/>
      <c r="E2" s="6"/>
      <c r="F2" s="6"/>
      <c r="G2" s="6"/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0" customHeight="1">
      <c r="A3" s="35"/>
      <c r="B3" s="3"/>
      <c r="C3" s="7"/>
      <c r="D3" s="7"/>
      <c r="E3" s="7"/>
      <c r="F3" s="7"/>
      <c r="G3" s="7"/>
      <c r="H3" s="7"/>
      <c r="I3" s="7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0" customHeight="1">
      <c r="A4" s="3"/>
      <c r="B4" s="8" t="s">
        <v>325</v>
      </c>
      <c r="C4" s="31"/>
      <c r="D4" s="31"/>
      <c r="E4" s="31"/>
      <c r="F4" s="31"/>
      <c r="G4" s="31"/>
      <c r="H4" s="31"/>
      <c r="I4" s="31"/>
      <c r="J4" s="31" t="s">
        <v>10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" customHeight="1">
      <c r="A5" s="3"/>
      <c r="B5" s="3"/>
      <c r="C5" s="7"/>
      <c r="D5" s="7"/>
      <c r="E5" s="7"/>
      <c r="F5" s="7"/>
      <c r="G5" s="7"/>
      <c r="H5" s="7"/>
      <c r="I5" s="7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1.5" thickBot="1">
      <c r="A6" s="9" t="s">
        <v>11</v>
      </c>
      <c r="B6" s="10" t="s">
        <v>12</v>
      </c>
      <c r="C6" s="7"/>
      <c r="D6" s="7"/>
      <c r="E6" s="7"/>
      <c r="F6" s="7"/>
      <c r="G6" s="7"/>
      <c r="H6" s="7"/>
      <c r="I6" s="7"/>
      <c r="J6" s="119" t="s">
        <v>331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" customHeight="1">
      <c r="A7" s="11">
        <v>501100</v>
      </c>
      <c r="B7" s="68" t="s">
        <v>13</v>
      </c>
      <c r="C7" s="76"/>
      <c r="D7" s="77"/>
      <c r="E7" s="77"/>
      <c r="F7" s="77"/>
      <c r="G7" s="77"/>
      <c r="H7" s="77"/>
      <c r="I7" s="60">
        <f>'Overhead Calculator'!E35</f>
        <v>0</v>
      </c>
      <c r="J7" s="97"/>
      <c r="K7" s="3"/>
      <c r="L7" s="106">
        <f>SUM(C7:H7)+J7</f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" customHeight="1">
      <c r="A8" s="12">
        <v>502300</v>
      </c>
      <c r="B8" s="69" t="s">
        <v>14</v>
      </c>
      <c r="C8" s="78"/>
      <c r="D8" s="79"/>
      <c r="E8" s="79"/>
      <c r="F8" s="79"/>
      <c r="G8" s="79"/>
      <c r="H8" s="79"/>
      <c r="I8" s="61">
        <f>'Overhead Calculator'!F35</f>
        <v>0</v>
      </c>
      <c r="J8" s="98"/>
      <c r="K8" s="3"/>
      <c r="L8" s="107">
        <f t="shared" ref="L8:L18" si="0">SUM(C8:H8)+J8</f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8" customHeight="1">
      <c r="A9" s="12">
        <v>503000</v>
      </c>
      <c r="B9" s="13" t="s">
        <v>15</v>
      </c>
      <c r="C9" s="78"/>
      <c r="D9" s="79"/>
      <c r="E9" s="79"/>
      <c r="F9" s="79"/>
      <c r="G9" s="79"/>
      <c r="H9" s="79"/>
      <c r="I9" s="61">
        <f>'Overhead Calculator'!G35</f>
        <v>0</v>
      </c>
      <c r="J9" s="98"/>
      <c r="K9" s="3"/>
      <c r="L9" s="107">
        <f t="shared" si="0"/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8" customHeight="1">
      <c r="A10" s="12">
        <v>503900</v>
      </c>
      <c r="B10" s="13" t="s">
        <v>16</v>
      </c>
      <c r="C10" s="78"/>
      <c r="D10" s="79"/>
      <c r="E10" s="79"/>
      <c r="F10" s="79"/>
      <c r="G10" s="79"/>
      <c r="H10" s="79"/>
      <c r="I10" s="61">
        <f>'Overhead Calculator'!H35</f>
        <v>0</v>
      </c>
      <c r="J10" s="98"/>
      <c r="K10" s="3"/>
      <c r="L10" s="107">
        <f t="shared" si="0"/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8" customHeight="1">
      <c r="A11" s="12">
        <v>505000</v>
      </c>
      <c r="B11" s="70" t="s">
        <v>17</v>
      </c>
      <c r="C11" s="78"/>
      <c r="D11" s="79"/>
      <c r="E11" s="79"/>
      <c r="F11" s="79"/>
      <c r="G11" s="79"/>
      <c r="H11" s="79"/>
      <c r="I11" s="61">
        <f>'Overhead Calculator'!I35</f>
        <v>0</v>
      </c>
      <c r="J11" s="98"/>
      <c r="K11" s="3"/>
      <c r="L11" s="107">
        <f t="shared" si="0"/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8" customHeight="1">
      <c r="A12" s="12">
        <v>550000</v>
      </c>
      <c r="B12" s="13" t="s">
        <v>18</v>
      </c>
      <c r="C12" s="78"/>
      <c r="D12" s="79"/>
      <c r="E12" s="79"/>
      <c r="F12" s="79"/>
      <c r="G12" s="79"/>
      <c r="H12" s="79"/>
      <c r="I12" s="61">
        <f>'Overhead Calculator'!J35</f>
        <v>0</v>
      </c>
      <c r="J12" s="98"/>
      <c r="K12" s="3"/>
      <c r="L12" s="107">
        <f t="shared" si="0"/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8" customHeight="1">
      <c r="A13" s="12">
        <v>590000</v>
      </c>
      <c r="B13" s="14" t="s">
        <v>19</v>
      </c>
      <c r="C13" s="78"/>
      <c r="D13" s="79"/>
      <c r="E13" s="79"/>
      <c r="F13" s="79"/>
      <c r="G13" s="79"/>
      <c r="H13" s="79"/>
      <c r="I13" s="61">
        <f>'Overhead Calculator'!K35</f>
        <v>0</v>
      </c>
      <c r="J13" s="98"/>
      <c r="K13" s="3"/>
      <c r="L13" s="107">
        <f t="shared" si="0"/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8" customHeight="1">
      <c r="A14" s="15">
        <v>600000</v>
      </c>
      <c r="B14" s="71" t="s">
        <v>20</v>
      </c>
      <c r="C14" s="78"/>
      <c r="D14" s="79"/>
      <c r="E14" s="79"/>
      <c r="F14" s="79"/>
      <c r="G14" s="79"/>
      <c r="H14" s="79"/>
      <c r="I14" s="61"/>
      <c r="J14" s="98"/>
      <c r="K14" s="3"/>
      <c r="L14" s="107">
        <f t="shared" si="0"/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>
      <c r="A15" s="15">
        <v>601000</v>
      </c>
      <c r="B15" s="69" t="s">
        <v>21</v>
      </c>
      <c r="C15" s="78"/>
      <c r="D15" s="79"/>
      <c r="E15" s="79"/>
      <c r="F15" s="79"/>
      <c r="G15" s="79"/>
      <c r="H15" s="79"/>
      <c r="I15" s="61"/>
      <c r="J15" s="98"/>
      <c r="K15" s="3"/>
      <c r="L15" s="107">
        <f t="shared" si="0"/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8" customHeight="1" thickBot="1">
      <c r="A16" s="16">
        <v>602000</v>
      </c>
      <c r="B16" s="72" t="s">
        <v>22</v>
      </c>
      <c r="C16" s="80"/>
      <c r="D16" s="81"/>
      <c r="E16" s="81"/>
      <c r="F16" s="81"/>
      <c r="G16" s="81"/>
      <c r="H16" s="81"/>
      <c r="I16" s="62"/>
      <c r="J16" s="99"/>
      <c r="K16" s="3"/>
      <c r="L16" s="107">
        <f t="shared" si="0"/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44" customHeight="1">
      <c r="A17" s="120">
        <v>603000</v>
      </c>
      <c r="B17" s="121" t="s">
        <v>332</v>
      </c>
      <c r="C17" s="82"/>
      <c r="D17" s="83"/>
      <c r="E17" s="83"/>
      <c r="F17" s="83"/>
      <c r="G17" s="83"/>
      <c r="H17" s="83"/>
      <c r="I17" s="63"/>
      <c r="J17" s="100"/>
      <c r="K17" s="3"/>
      <c r="L17" s="107">
        <f t="shared" si="0"/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44" customHeight="1">
      <c r="A18" s="133">
        <v>603000</v>
      </c>
      <c r="B18" s="17" t="s">
        <v>340</v>
      </c>
      <c r="C18" s="125">
        <f t="shared" ref="C18:J18" si="1">C19*C20</f>
        <v>0</v>
      </c>
      <c r="D18" s="126">
        <f t="shared" si="1"/>
        <v>0</v>
      </c>
      <c r="E18" s="126">
        <f t="shared" si="1"/>
        <v>0</v>
      </c>
      <c r="F18" s="126">
        <f t="shared" si="1"/>
        <v>0</v>
      </c>
      <c r="G18" s="126">
        <f t="shared" si="1"/>
        <v>0</v>
      </c>
      <c r="H18" s="126">
        <f t="shared" si="1"/>
        <v>0</v>
      </c>
      <c r="I18" s="127"/>
      <c r="J18" s="128">
        <f t="shared" si="1"/>
        <v>0</v>
      </c>
      <c r="K18" s="3"/>
      <c r="L18" s="107">
        <f t="shared" si="0"/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8" customHeight="1">
      <c r="A19" s="134"/>
      <c r="B19" s="122" t="s">
        <v>23</v>
      </c>
      <c r="C19" s="108"/>
      <c r="D19" s="109"/>
      <c r="E19" s="109"/>
      <c r="F19" s="109"/>
      <c r="G19" s="109"/>
      <c r="H19" s="109"/>
      <c r="I19" s="32"/>
      <c r="J19" s="110"/>
      <c r="K19" s="3"/>
      <c r="L19" s="9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8" customHeight="1">
      <c r="A20" s="135"/>
      <c r="B20" s="123" t="s">
        <v>337</v>
      </c>
      <c r="C20" s="84"/>
      <c r="D20" s="85"/>
      <c r="E20" s="85"/>
      <c r="F20" s="85"/>
      <c r="G20" s="85"/>
      <c r="H20" s="85"/>
      <c r="I20" s="33"/>
      <c r="J20" s="101"/>
      <c r="K20" s="3"/>
      <c r="L20" s="9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44" customHeight="1">
      <c r="A21" s="136">
        <v>603000</v>
      </c>
      <c r="B21" s="18" t="s">
        <v>336</v>
      </c>
      <c r="C21" s="129">
        <f t="shared" ref="C21:J21" si="2">C22*C23</f>
        <v>0</v>
      </c>
      <c r="D21" s="130">
        <f t="shared" si="2"/>
        <v>0</v>
      </c>
      <c r="E21" s="130">
        <f t="shared" si="2"/>
        <v>0</v>
      </c>
      <c r="F21" s="130">
        <f t="shared" si="2"/>
        <v>0</v>
      </c>
      <c r="G21" s="130">
        <f t="shared" si="2"/>
        <v>0</v>
      </c>
      <c r="H21" s="130">
        <f t="shared" si="2"/>
        <v>0</v>
      </c>
      <c r="I21" s="131"/>
      <c r="J21" s="132">
        <f t="shared" si="2"/>
        <v>0</v>
      </c>
      <c r="K21" s="3"/>
      <c r="L21" s="107">
        <f t="shared" ref="L21" si="3">SUM(C21:H21)+J21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8" customHeight="1">
      <c r="A22" s="134"/>
      <c r="B22" s="122" t="s">
        <v>23</v>
      </c>
      <c r="C22" s="108"/>
      <c r="D22" s="109"/>
      <c r="E22" s="109"/>
      <c r="F22" s="109"/>
      <c r="G22" s="109"/>
      <c r="H22" s="109"/>
      <c r="I22" s="32"/>
      <c r="J22" s="110"/>
      <c r="K22" s="3"/>
      <c r="L22" s="9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8" customHeight="1" thickBot="1">
      <c r="A23" s="137"/>
      <c r="B23" s="124" t="s">
        <v>337</v>
      </c>
      <c r="C23" s="86"/>
      <c r="D23" s="87"/>
      <c r="E23" s="87"/>
      <c r="F23" s="87"/>
      <c r="G23" s="87"/>
      <c r="H23" s="87"/>
      <c r="I23" s="34"/>
      <c r="J23" s="102"/>
      <c r="K23" s="3"/>
      <c r="L23" s="9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8" customHeight="1">
      <c r="A24" s="19">
        <v>606000</v>
      </c>
      <c r="B24" s="73" t="s">
        <v>24</v>
      </c>
      <c r="C24" s="76"/>
      <c r="D24" s="77"/>
      <c r="E24" s="77"/>
      <c r="F24" s="77"/>
      <c r="G24" s="77"/>
      <c r="H24" s="77"/>
      <c r="I24" s="60"/>
      <c r="J24" s="97"/>
      <c r="K24" s="3"/>
      <c r="L24" s="107">
        <f t="shared" ref="L24:L42" si="4">SUM(C24:H24)+J24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" customHeight="1">
      <c r="A25" s="12">
        <v>607000</v>
      </c>
      <c r="B25" s="69" t="s">
        <v>25</v>
      </c>
      <c r="C25" s="78"/>
      <c r="D25" s="79"/>
      <c r="E25" s="79"/>
      <c r="F25" s="79"/>
      <c r="G25" s="79"/>
      <c r="H25" s="79"/>
      <c r="I25" s="61"/>
      <c r="J25" s="98"/>
      <c r="K25" s="3"/>
      <c r="L25" s="107">
        <f t="shared" si="4"/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" customHeight="1">
      <c r="A26" s="12">
        <v>608000</v>
      </c>
      <c r="B26" s="69" t="s">
        <v>26</v>
      </c>
      <c r="C26" s="78"/>
      <c r="D26" s="79"/>
      <c r="E26" s="79"/>
      <c r="F26" s="79"/>
      <c r="G26" s="79"/>
      <c r="H26" s="79"/>
      <c r="I26" s="61"/>
      <c r="J26" s="98"/>
      <c r="K26" s="3"/>
      <c r="L26" s="107">
        <f t="shared" si="4"/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" customHeight="1">
      <c r="A27" s="12">
        <v>609000</v>
      </c>
      <c r="B27" s="13" t="s">
        <v>27</v>
      </c>
      <c r="C27" s="78"/>
      <c r="D27" s="79"/>
      <c r="E27" s="79"/>
      <c r="F27" s="79"/>
      <c r="G27" s="79"/>
      <c r="H27" s="79"/>
      <c r="I27" s="61"/>
      <c r="J27" s="98"/>
      <c r="K27" s="3"/>
      <c r="L27" s="107">
        <f t="shared" si="4"/>
        <v>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" customHeight="1">
      <c r="A28" s="12">
        <v>612000</v>
      </c>
      <c r="B28" s="69" t="s">
        <v>28</v>
      </c>
      <c r="C28" s="78"/>
      <c r="D28" s="79"/>
      <c r="E28" s="79"/>
      <c r="F28" s="79"/>
      <c r="G28" s="79"/>
      <c r="H28" s="79"/>
      <c r="I28" s="61"/>
      <c r="J28" s="98"/>
      <c r="K28" s="3"/>
      <c r="L28" s="107">
        <f t="shared" si="4"/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" customHeight="1">
      <c r="A29" s="12">
        <v>614000</v>
      </c>
      <c r="B29" s="69" t="s">
        <v>29</v>
      </c>
      <c r="C29" s="78"/>
      <c r="D29" s="79"/>
      <c r="E29" s="79"/>
      <c r="F29" s="79"/>
      <c r="G29" s="79"/>
      <c r="H29" s="79"/>
      <c r="I29" s="61"/>
      <c r="J29" s="98"/>
      <c r="K29" s="3"/>
      <c r="L29" s="107">
        <f t="shared" si="4"/>
        <v>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" customHeight="1">
      <c r="A30" s="12">
        <v>615000</v>
      </c>
      <c r="B30" s="13" t="s">
        <v>30</v>
      </c>
      <c r="C30" s="78"/>
      <c r="D30" s="79"/>
      <c r="E30" s="79"/>
      <c r="F30" s="79"/>
      <c r="G30" s="79"/>
      <c r="H30" s="79"/>
      <c r="I30" s="61"/>
      <c r="J30" s="98"/>
      <c r="K30" s="3"/>
      <c r="L30" s="107">
        <f t="shared" si="4"/>
        <v>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" customHeight="1">
      <c r="A31" s="12">
        <v>616000</v>
      </c>
      <c r="B31" s="13" t="s">
        <v>31</v>
      </c>
      <c r="C31" s="78"/>
      <c r="D31" s="79"/>
      <c r="E31" s="79"/>
      <c r="F31" s="79"/>
      <c r="G31" s="79"/>
      <c r="H31" s="79"/>
      <c r="I31" s="61"/>
      <c r="J31" s="98"/>
      <c r="K31" s="3"/>
      <c r="L31" s="107">
        <f t="shared" si="4"/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8" customHeight="1">
      <c r="A32" s="12">
        <v>623000</v>
      </c>
      <c r="B32" s="69" t="s">
        <v>32</v>
      </c>
      <c r="C32" s="78"/>
      <c r="D32" s="79"/>
      <c r="E32" s="79"/>
      <c r="F32" s="79"/>
      <c r="G32" s="79"/>
      <c r="H32" s="79"/>
      <c r="I32" s="61"/>
      <c r="J32" s="98"/>
      <c r="K32" s="3"/>
      <c r="L32" s="107">
        <f t="shared" si="4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12">
        <v>625000</v>
      </c>
      <c r="B33" s="69" t="s">
        <v>33</v>
      </c>
      <c r="C33" s="78"/>
      <c r="D33" s="79"/>
      <c r="E33" s="79"/>
      <c r="F33" s="79"/>
      <c r="G33" s="79"/>
      <c r="H33" s="79"/>
      <c r="I33" s="61"/>
      <c r="J33" s="98"/>
      <c r="K33" s="3"/>
      <c r="L33" s="107">
        <f t="shared" si="4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" customHeight="1">
      <c r="A34" s="12">
        <v>630000</v>
      </c>
      <c r="B34" s="74" t="s">
        <v>327</v>
      </c>
      <c r="C34" s="78"/>
      <c r="D34" s="79"/>
      <c r="E34" s="79"/>
      <c r="F34" s="79"/>
      <c r="G34" s="79"/>
      <c r="H34" s="79"/>
      <c r="I34" s="61"/>
      <c r="J34" s="98"/>
      <c r="K34" s="3"/>
      <c r="L34" s="107">
        <f t="shared" si="4"/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8" customHeight="1">
      <c r="A35" s="12">
        <v>640000</v>
      </c>
      <c r="B35" s="13" t="s">
        <v>34</v>
      </c>
      <c r="C35" s="78"/>
      <c r="D35" s="79"/>
      <c r="E35" s="79"/>
      <c r="F35" s="79"/>
      <c r="G35" s="79"/>
      <c r="H35" s="79"/>
      <c r="I35" s="61"/>
      <c r="J35" s="98"/>
      <c r="K35" s="3"/>
      <c r="L35" s="107">
        <f t="shared" si="4"/>
        <v>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>
      <c r="A36" s="12">
        <v>641000</v>
      </c>
      <c r="B36" s="75" t="s">
        <v>35</v>
      </c>
      <c r="C36" s="78"/>
      <c r="D36" s="79"/>
      <c r="E36" s="79"/>
      <c r="F36" s="79"/>
      <c r="G36" s="79"/>
      <c r="H36" s="79"/>
      <c r="I36" s="61"/>
      <c r="J36" s="98"/>
      <c r="K36" s="3"/>
      <c r="L36" s="107">
        <f t="shared" si="4"/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" customHeight="1">
      <c r="A37" s="12">
        <v>650000</v>
      </c>
      <c r="B37" s="13" t="s">
        <v>36</v>
      </c>
      <c r="C37" s="78"/>
      <c r="D37" s="79"/>
      <c r="E37" s="79"/>
      <c r="F37" s="79"/>
      <c r="G37" s="79"/>
      <c r="H37" s="79"/>
      <c r="I37" s="61"/>
      <c r="J37" s="98"/>
      <c r="K37" s="3"/>
      <c r="L37" s="107">
        <f t="shared" si="4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>
      <c r="A38" s="20">
        <v>660000</v>
      </c>
      <c r="B38" s="21" t="s">
        <v>37</v>
      </c>
      <c r="C38" s="88"/>
      <c r="D38" s="89"/>
      <c r="E38" s="89"/>
      <c r="F38" s="89"/>
      <c r="G38" s="89"/>
      <c r="H38" s="89"/>
      <c r="I38" s="64"/>
      <c r="J38" s="103"/>
      <c r="K38" s="3"/>
      <c r="L38" s="107">
        <f t="shared" si="4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3" customHeight="1">
      <c r="A39" s="22"/>
      <c r="B39" s="23" t="s">
        <v>333</v>
      </c>
      <c r="C39" s="90">
        <f t="shared" ref="C39:J39" si="5">SUM(C7:C16)+C17+C18+C21+SUM(C24:C38)</f>
        <v>0</v>
      </c>
      <c r="D39" s="91">
        <f t="shared" si="5"/>
        <v>0</v>
      </c>
      <c r="E39" s="91">
        <f t="shared" si="5"/>
        <v>0</v>
      </c>
      <c r="F39" s="91">
        <f t="shared" si="5"/>
        <v>0</v>
      </c>
      <c r="G39" s="91">
        <f t="shared" si="5"/>
        <v>0</v>
      </c>
      <c r="H39" s="91">
        <f t="shared" si="5"/>
        <v>0</v>
      </c>
      <c r="I39" s="65"/>
      <c r="J39" s="104">
        <f t="shared" si="5"/>
        <v>0</v>
      </c>
      <c r="K39" s="1"/>
      <c r="L39" s="107">
        <f t="shared" si="4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1.5" customHeight="1" thickBot="1">
      <c r="A40" s="24">
        <v>693000</v>
      </c>
      <c r="B40" s="25" t="s">
        <v>334</v>
      </c>
      <c r="C40" s="92">
        <f>I7</f>
        <v>0</v>
      </c>
      <c r="D40" s="93">
        <f>I8</f>
        <v>0</v>
      </c>
      <c r="E40" s="93">
        <f>I9</f>
        <v>0</v>
      </c>
      <c r="F40" s="93">
        <f>I10</f>
        <v>0</v>
      </c>
      <c r="G40" s="93">
        <f>I11</f>
        <v>0</v>
      </c>
      <c r="H40" s="93">
        <f>I12</f>
        <v>0</v>
      </c>
      <c r="I40" s="66"/>
      <c r="J40" s="105">
        <f>I13</f>
        <v>0</v>
      </c>
      <c r="K40" s="3"/>
      <c r="L40" s="107">
        <f t="shared" si="4"/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0" customHeight="1">
      <c r="A41" s="3"/>
      <c r="B41" s="3"/>
      <c r="C41" s="94"/>
      <c r="D41" s="94"/>
      <c r="E41" s="94"/>
      <c r="F41" s="94"/>
      <c r="G41" s="94"/>
      <c r="H41" s="94"/>
      <c r="I41" s="26"/>
      <c r="J41" s="94"/>
      <c r="K41" s="3"/>
      <c r="L41" s="9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31.5" customHeight="1">
      <c r="A42" s="27"/>
      <c r="B42" s="28" t="s">
        <v>335</v>
      </c>
      <c r="C42" s="95">
        <f t="shared" ref="C42:J42" si="6">C39+C40</f>
        <v>0</v>
      </c>
      <c r="D42" s="96">
        <f t="shared" si="6"/>
        <v>0</v>
      </c>
      <c r="E42" s="96">
        <f t="shared" si="6"/>
        <v>0</v>
      </c>
      <c r="F42" s="96">
        <f t="shared" si="6"/>
        <v>0</v>
      </c>
      <c r="G42" s="96">
        <f t="shared" si="6"/>
        <v>0</v>
      </c>
      <c r="H42" s="96">
        <f t="shared" si="6"/>
        <v>0</v>
      </c>
      <c r="I42" s="67"/>
      <c r="J42" s="96">
        <f t="shared" si="6"/>
        <v>0</v>
      </c>
      <c r="K42" s="1"/>
      <c r="L42" s="107">
        <f t="shared" si="4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</sheetData>
  <sheetProtection algorithmName="SHA-512" hashValue="4nZrH+vk5mqy5ywdrJDOnc0sFQ8b6HygiB3sYK54z0ntGMycMXo/ZeWCMIc2A2LZibEl6FFjjX9ciKg1Ysl+gg==" saltValue="PTz6ZZRAp4xWRnPt3qw9cQ==" spinCount="100000" sheet="1" selectLockedCells="1"/>
  <mergeCells count="2">
    <mergeCell ref="A18:A20"/>
    <mergeCell ref="A21:A23"/>
  </mergeCells>
  <conditionalFormatting sqref="C7:C38">
    <cfRule type="expression" dxfId="6" priority="7" stopIfTrue="1">
      <formula>$C$2=""</formula>
    </cfRule>
  </conditionalFormatting>
  <conditionalFormatting sqref="D7:D38">
    <cfRule type="expression" dxfId="5" priority="6" stopIfTrue="1">
      <formula>$D$2=""</formula>
    </cfRule>
  </conditionalFormatting>
  <conditionalFormatting sqref="E7:E38">
    <cfRule type="expression" dxfId="4" priority="5" stopIfTrue="1">
      <formula>$E$2=""</formula>
    </cfRule>
  </conditionalFormatting>
  <conditionalFormatting sqref="F7:F38">
    <cfRule type="expression" dxfId="3" priority="4" stopIfTrue="1">
      <formula>$F$2=""</formula>
    </cfRule>
  </conditionalFormatting>
  <conditionalFormatting sqref="G7:G38">
    <cfRule type="expression" dxfId="2" priority="3" stopIfTrue="1">
      <formula>$G$2=""</formula>
    </cfRule>
  </conditionalFormatting>
  <conditionalFormatting sqref="H7:H38">
    <cfRule type="expression" dxfId="1" priority="2" stopIfTrue="1">
      <formula>$H$2=""</formula>
    </cfRule>
  </conditionalFormatting>
  <conditionalFormatting sqref="J7:J38">
    <cfRule type="expression" dxfId="0" priority="1" stopIfTrue="1">
      <formula>$J$2=""</formula>
    </cfRule>
  </conditionalFormatting>
  <dataValidations count="8">
    <dataValidation type="date" allowBlank="1" showInputMessage="1" showErrorMessage="1" errorTitle="Date Format" error="Reads &quot;MM/DD/YYYY&quot;_x000a__x000a_Mac users: Enter YYYY-MM-DD" promptTitle="Date format" prompt="MM/DD/YYYY_x000a_or _x000a_YYYY-MM-DD" sqref="J2" xr:uid="{15A05281-D53B-4FC2-B5B0-CF9E98BF4A6D}">
      <formula1>47118</formula1>
      <formula2>51866</formula2>
    </dataValidation>
    <dataValidation type="date" allowBlank="1" showInputMessage="1" showErrorMessage="1" errorTitle="Date Format" error="MUST be &quot;MM/DD/YYYY&quot;" promptTitle="Date format" prompt="MM/DD/YYYY" sqref="I2" xr:uid="{6C4638D2-A10E-4772-AB0F-85F6D60796EA}">
      <formula1>42004</formula1>
      <formula2>47848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C2" xr:uid="{440DDEAA-F192-4437-89E3-65B37EF7298E}">
      <formula1>44652</formula1>
      <formula2>49674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D2" xr:uid="{535238F1-A5F3-46B0-9301-5405FEF85053}">
      <formula1>45017</formula1>
      <formula2>50040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E2" xr:uid="{2F9281BB-67F3-4675-B022-454FEB46DFB7}">
      <formula1>45383</formula1>
      <formula2>50405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F2" xr:uid="{C4847DD9-1A07-43FF-A753-BD995028C6B4}">
      <formula1>45748</formula1>
      <formula2>50770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G2" xr:uid="{76D42B1B-F62A-4E88-B0A5-39DCBB71A498}">
      <formula1>46113</formula1>
      <formula2>51135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H2" xr:uid="{8F72B9CF-5B1E-4978-891C-C2860DED8A55}">
      <formula1>46478</formula1>
      <formula2>51501</formula2>
    </dataValidation>
  </dataValidations>
  <hyperlinks>
    <hyperlink ref="B7" location="'Expense Types'!C2" tooltip="Info" display="Regular Academic Salaries " xr:uid="{606A4528-9E19-49F9-87AF-92C629E25F98}"/>
    <hyperlink ref="B8" location="'Expense Types'!C5" display="Post Doc &amp; non-student fellows" xr:uid="{DDE66D5D-E0BF-4F53-9447-D40FBAA3156C}"/>
    <hyperlink ref="B11" location="'Expense Types'!C16" display="Students (Research)" xr:uid="{ACDD0057-D8C4-4245-AB3C-312B8C08EAA2}"/>
    <hyperlink ref="B14" location="'Expense Types'!C27" display="Office Supplies " xr:uid="{4EAC7FB0-CA86-493F-BD9E-2AC5BD313937}"/>
    <hyperlink ref="B15" location="'Expense Types'!C38" display="Video Supplies" xr:uid="{0E46C56C-84E1-41DF-A839-BDDD7AB19B6B}"/>
    <hyperlink ref="B16" location="'Expense Types'!C43" display="Lab Supplies" xr:uid="{802C5574-654A-4EB7-A5FE-EF99700BCDC7}"/>
    <hyperlink ref="B32" location="'Expense Types'!C124" display="Contracted Services" xr:uid="{D1DE8D2F-AC79-4938-A32C-38F07CE505EA}"/>
    <hyperlink ref="B24" location="'Expense Types'!C76" display="Printing Services" xr:uid="{ECAB299C-DEBB-4066-BE38-E6F4137C4109}"/>
    <hyperlink ref="B25" location="'Expense Types'!C83" display="Telecom" xr:uid="{CD52AE5E-7598-41A5-ACEB-8EDF3F75340E}"/>
    <hyperlink ref="B26" location="'Expense Types'!C94" display="Postage &amp; Courier" xr:uid="{30CA1838-3E86-4379-8BA4-DB0A58F7F8F7}"/>
    <hyperlink ref="B28" location="'Expense Types'!C101" display="Equipment Non-Capital (&lt;$10,000)" xr:uid="{00B25B93-4DBE-48D8-A4F2-333D4D273DD5}"/>
    <hyperlink ref="B29" location="'Expense Types'!C112" display="Equipment Capitalized (&gt;$10,000)" xr:uid="{C8463990-602C-4171-A287-58BAB40C4567}"/>
    <hyperlink ref="B33" location="'Expense Types'!C132" display="Professional Services" xr:uid="{C375CCD6-457D-45CF-9904-24684B6DE2CB}"/>
    <hyperlink ref="B36" location="'Expense Types'!C145" display="Non-Travel Expenses" xr:uid="{FDE3E92D-3A81-4A30-9637-ED1F39A42060}"/>
    <hyperlink ref="B34" location="'Expense Types'!C136" display="Scholorships &amp; Bursaries" xr:uid="{268959B9-5D06-43BE-A8E9-2D2875E9438C}"/>
  </hyperlinks>
  <pageMargins left="0.45" right="0.45" top="0.75" bottom="0.75" header="0.3" footer="0.3"/>
  <pageSetup scale="57" orientation="landscape" horizontalDpi="300" verticalDpi="300" r:id="rId1"/>
  <rowBreaks count="1" manualBreakCount="1">
    <brk id="41" max="16383" man="1"/>
  </rowBreaks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D919-A9AF-4124-B877-ACC3E5F9D2B6}">
  <sheetPr>
    <tabColor rgb="FF00B0F0"/>
    <pageSetUpPr fitToPage="1"/>
  </sheetPr>
  <dimension ref="A1:Z1000"/>
  <sheetViews>
    <sheetView zoomScaleNormal="100" workbookViewId="0">
      <selection activeCell="C1" sqref="C1"/>
    </sheetView>
  </sheetViews>
  <sheetFormatPr defaultColWidth="17.26953125" defaultRowHeight="15" customHeight="1"/>
  <cols>
    <col min="1" max="1" width="17" style="5" customWidth="1"/>
    <col min="2" max="2" width="49.1796875" style="5" bestFit="1" customWidth="1"/>
    <col min="3" max="3" width="10.6328125" style="5" customWidth="1"/>
    <col min="4" max="4" width="1.81640625" style="5" customWidth="1"/>
    <col min="5" max="11" width="16.6328125" style="5" customWidth="1"/>
    <col min="12" max="12" width="1.81640625" style="5" customWidth="1"/>
    <col min="13" max="13" width="18.6328125" style="5" customWidth="1"/>
    <col min="14" max="26" width="8.7265625" style="5" customWidth="1"/>
    <col min="27" max="16384" width="17.26953125" style="5"/>
  </cols>
  <sheetData>
    <row r="1" spans="1:26" ht="16.5" customHeight="1" thickBot="1">
      <c r="A1" s="36" t="s">
        <v>38</v>
      </c>
      <c r="B1" s="37"/>
      <c r="C1" s="3"/>
      <c r="D1" s="3"/>
      <c r="E1" s="3"/>
      <c r="F1" s="3"/>
      <c r="G1" s="3"/>
      <c r="H1" s="3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3"/>
      <c r="B2" s="1"/>
      <c r="C2" s="1"/>
      <c r="D2" s="1"/>
      <c r="E2" s="38"/>
      <c r="F2" s="38"/>
      <c r="G2" s="38"/>
      <c r="H2" s="38"/>
      <c r="I2" s="3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" customHeight="1">
      <c r="A3" s="3"/>
      <c r="B3" s="3"/>
      <c r="C3" s="39" t="s">
        <v>330</v>
      </c>
      <c r="D3" s="40"/>
      <c r="E3" s="40"/>
      <c r="F3" s="40"/>
      <c r="G3" s="40"/>
      <c r="H3" s="40"/>
      <c r="I3" s="40"/>
      <c r="J3" s="4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>
      <c r="A4" s="3"/>
      <c r="B4" s="3"/>
      <c r="C4" s="1"/>
      <c r="D4" s="1"/>
      <c r="E4" s="38"/>
      <c r="F4" s="38"/>
      <c r="G4" s="38"/>
      <c r="H4" s="38"/>
      <c r="I4" s="3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thickBot="1">
      <c r="A5" s="42" t="s">
        <v>11</v>
      </c>
      <c r="B5" s="56" t="s">
        <v>39</v>
      </c>
      <c r="C5" s="57" t="s">
        <v>40</v>
      </c>
      <c r="D5" s="10"/>
      <c r="E5" s="58" t="s">
        <v>1</v>
      </c>
      <c r="F5" s="58" t="s">
        <v>2</v>
      </c>
      <c r="G5" s="58" t="s">
        <v>3</v>
      </c>
      <c r="H5" s="58" t="s">
        <v>4</v>
      </c>
      <c r="I5" s="58" t="s">
        <v>5</v>
      </c>
      <c r="J5" s="58" t="s">
        <v>6</v>
      </c>
      <c r="K5" s="58" t="s">
        <v>8</v>
      </c>
      <c r="L5" s="59"/>
      <c r="M5" s="58" t="s">
        <v>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43">
        <v>501100</v>
      </c>
      <c r="B6" s="44" t="s">
        <v>13</v>
      </c>
      <c r="C6" s="115">
        <v>0</v>
      </c>
      <c r="D6" s="44"/>
      <c r="E6" s="111">
        <f>'Budget Template'!C7</f>
        <v>0</v>
      </c>
      <c r="F6" s="111">
        <f>'Budget Template'!D7</f>
        <v>0</v>
      </c>
      <c r="G6" s="111">
        <f>'Budget Template'!E7</f>
        <v>0</v>
      </c>
      <c r="H6" s="111">
        <f>'Budget Template'!F7</f>
        <v>0</v>
      </c>
      <c r="I6" s="111">
        <f>'Budget Template'!G7</f>
        <v>0</v>
      </c>
      <c r="J6" s="111">
        <f>'Budget Template'!H7</f>
        <v>0</v>
      </c>
      <c r="K6" s="111">
        <f>'Budget Template'!J7</f>
        <v>0</v>
      </c>
      <c r="L6" s="112"/>
      <c r="M6" s="111">
        <f t="shared" ref="M6:M33" si="0">SUM(E6:K6)</f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45">
        <v>502300</v>
      </c>
      <c r="B7" s="46" t="s">
        <v>14</v>
      </c>
      <c r="C7" s="116">
        <v>0</v>
      </c>
      <c r="D7" s="46"/>
      <c r="E7" s="111">
        <f>'Budget Template'!C8</f>
        <v>0</v>
      </c>
      <c r="F7" s="111">
        <f>'Budget Template'!D8</f>
        <v>0</v>
      </c>
      <c r="G7" s="111">
        <f>'Budget Template'!E8</f>
        <v>0</v>
      </c>
      <c r="H7" s="111">
        <f>'Budget Template'!F8</f>
        <v>0</v>
      </c>
      <c r="I7" s="111">
        <f>'Budget Template'!G8</f>
        <v>0</v>
      </c>
      <c r="J7" s="111">
        <f>'Budget Template'!H8</f>
        <v>0</v>
      </c>
      <c r="K7" s="111">
        <f>'Budget Template'!J8</f>
        <v>0</v>
      </c>
      <c r="L7" s="112"/>
      <c r="M7" s="111">
        <f t="shared" si="0"/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45">
        <v>503000</v>
      </c>
      <c r="B8" s="46" t="s">
        <v>15</v>
      </c>
      <c r="C8" s="116">
        <v>0</v>
      </c>
      <c r="D8" s="46"/>
      <c r="E8" s="111">
        <f>'Budget Template'!C9</f>
        <v>0</v>
      </c>
      <c r="F8" s="111">
        <f>'Budget Template'!D9</f>
        <v>0</v>
      </c>
      <c r="G8" s="111">
        <f>'Budget Template'!E9</f>
        <v>0</v>
      </c>
      <c r="H8" s="111">
        <f>'Budget Template'!F9</f>
        <v>0</v>
      </c>
      <c r="I8" s="111">
        <f>'Budget Template'!G9</f>
        <v>0</v>
      </c>
      <c r="J8" s="111">
        <f>'Budget Template'!H9</f>
        <v>0</v>
      </c>
      <c r="K8" s="111">
        <f>'Budget Template'!J9</f>
        <v>0</v>
      </c>
      <c r="L8" s="112"/>
      <c r="M8" s="111">
        <f t="shared" si="0"/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45">
        <v>503900</v>
      </c>
      <c r="B9" s="46" t="s">
        <v>16</v>
      </c>
      <c r="C9" s="116">
        <v>0</v>
      </c>
      <c r="D9" s="46"/>
      <c r="E9" s="111">
        <f>'Budget Template'!C10</f>
        <v>0</v>
      </c>
      <c r="F9" s="111">
        <f>'Budget Template'!D10</f>
        <v>0</v>
      </c>
      <c r="G9" s="111">
        <f>'Budget Template'!E10</f>
        <v>0</v>
      </c>
      <c r="H9" s="111">
        <f>'Budget Template'!F10</f>
        <v>0</v>
      </c>
      <c r="I9" s="111">
        <f>'Budget Template'!G10</f>
        <v>0</v>
      </c>
      <c r="J9" s="111">
        <f>'Budget Template'!H10</f>
        <v>0</v>
      </c>
      <c r="K9" s="111">
        <f>'Budget Template'!J10</f>
        <v>0</v>
      </c>
      <c r="L9" s="112"/>
      <c r="M9" s="111">
        <f t="shared" si="0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45">
        <v>505000</v>
      </c>
      <c r="B10" s="45" t="s">
        <v>17</v>
      </c>
      <c r="C10" s="116">
        <v>0</v>
      </c>
      <c r="D10" s="45"/>
      <c r="E10" s="111">
        <f>'Budget Template'!C11</f>
        <v>0</v>
      </c>
      <c r="F10" s="111">
        <f>'Budget Template'!D11</f>
        <v>0</v>
      </c>
      <c r="G10" s="111">
        <f>'Budget Template'!E11</f>
        <v>0</v>
      </c>
      <c r="H10" s="111">
        <f>'Budget Template'!F11</f>
        <v>0</v>
      </c>
      <c r="I10" s="111">
        <f>'Budget Template'!G11</f>
        <v>0</v>
      </c>
      <c r="J10" s="111">
        <f>'Budget Template'!H11</f>
        <v>0</v>
      </c>
      <c r="K10" s="111">
        <f>'Budget Template'!J11</f>
        <v>0</v>
      </c>
      <c r="L10" s="112"/>
      <c r="M10" s="111">
        <f t="shared" si="0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45">
        <v>550000</v>
      </c>
      <c r="B11" s="46" t="s">
        <v>18</v>
      </c>
      <c r="C11" s="116">
        <v>0</v>
      </c>
      <c r="D11" s="46"/>
      <c r="E11" s="111">
        <f>'Budget Template'!C12</f>
        <v>0</v>
      </c>
      <c r="F11" s="111">
        <f>'Budget Template'!D12</f>
        <v>0</v>
      </c>
      <c r="G11" s="111">
        <f>'Budget Template'!E12</f>
        <v>0</v>
      </c>
      <c r="H11" s="111">
        <f>'Budget Template'!F12</f>
        <v>0</v>
      </c>
      <c r="I11" s="111">
        <f>'Budget Template'!G12</f>
        <v>0</v>
      </c>
      <c r="J11" s="111">
        <f>'Budget Template'!H12</f>
        <v>0</v>
      </c>
      <c r="K11" s="111">
        <f>'Budget Template'!J12</f>
        <v>0</v>
      </c>
      <c r="L11" s="112"/>
      <c r="M11" s="111">
        <f t="shared" si="0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45">
        <v>590000</v>
      </c>
      <c r="B12" s="44" t="s">
        <v>19</v>
      </c>
      <c r="C12" s="117">
        <v>0</v>
      </c>
      <c r="D12" s="44"/>
      <c r="E12" s="111">
        <f>'Budget Template'!C13</f>
        <v>0</v>
      </c>
      <c r="F12" s="111">
        <f>'Budget Template'!D13</f>
        <v>0</v>
      </c>
      <c r="G12" s="111">
        <f>'Budget Template'!E13</f>
        <v>0</v>
      </c>
      <c r="H12" s="111">
        <f>'Budget Template'!F13</f>
        <v>0</v>
      </c>
      <c r="I12" s="111">
        <f>'Budget Template'!G13</f>
        <v>0</v>
      </c>
      <c r="J12" s="111">
        <f>'Budget Template'!H13</f>
        <v>0</v>
      </c>
      <c r="K12" s="111">
        <f>'Budget Template'!J13</f>
        <v>0</v>
      </c>
      <c r="L12" s="112"/>
      <c r="M12" s="111">
        <f t="shared" si="0"/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43">
        <v>600000</v>
      </c>
      <c r="B13" s="44" t="s">
        <v>20</v>
      </c>
      <c r="C13" s="117">
        <v>0</v>
      </c>
      <c r="D13" s="44"/>
      <c r="E13" s="111">
        <f>'Budget Template'!C14</f>
        <v>0</v>
      </c>
      <c r="F13" s="111">
        <f>'Budget Template'!D14</f>
        <v>0</v>
      </c>
      <c r="G13" s="111">
        <f>'Budget Template'!E14</f>
        <v>0</v>
      </c>
      <c r="H13" s="111">
        <f>'Budget Template'!F14</f>
        <v>0</v>
      </c>
      <c r="I13" s="111">
        <f>'Budget Template'!G14</f>
        <v>0</v>
      </c>
      <c r="J13" s="111">
        <f>'Budget Template'!H14</f>
        <v>0</v>
      </c>
      <c r="K13" s="111">
        <f>'Budget Template'!J14</f>
        <v>0</v>
      </c>
      <c r="L13" s="112"/>
      <c r="M13" s="111">
        <f t="shared" si="0"/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43">
        <v>601000</v>
      </c>
      <c r="B14" s="46" t="s">
        <v>21</v>
      </c>
      <c r="C14" s="116">
        <v>0</v>
      </c>
      <c r="D14" s="46"/>
      <c r="E14" s="111">
        <f>'Budget Template'!C15</f>
        <v>0</v>
      </c>
      <c r="F14" s="111">
        <f>'Budget Template'!D15</f>
        <v>0</v>
      </c>
      <c r="G14" s="111">
        <f>'Budget Template'!E15</f>
        <v>0</v>
      </c>
      <c r="H14" s="111">
        <f>'Budget Template'!F15</f>
        <v>0</v>
      </c>
      <c r="I14" s="111">
        <f>'Budget Template'!G15</f>
        <v>0</v>
      </c>
      <c r="J14" s="111">
        <f>'Budget Template'!H15</f>
        <v>0</v>
      </c>
      <c r="K14" s="111">
        <f>'Budget Template'!J15</f>
        <v>0</v>
      </c>
      <c r="L14" s="112"/>
      <c r="M14" s="111">
        <f t="shared" si="0"/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45">
        <v>602000</v>
      </c>
      <c r="B15" s="46" t="s">
        <v>22</v>
      </c>
      <c r="C15" s="116">
        <v>0</v>
      </c>
      <c r="D15" s="46"/>
      <c r="E15" s="113">
        <f>'Budget Template'!C16</f>
        <v>0</v>
      </c>
      <c r="F15" s="111">
        <f>'Budget Template'!D16</f>
        <v>0</v>
      </c>
      <c r="G15" s="111">
        <f>'Budget Template'!E16</f>
        <v>0</v>
      </c>
      <c r="H15" s="111">
        <f>'Budget Template'!F16</f>
        <v>0</v>
      </c>
      <c r="I15" s="111">
        <f>'Budget Template'!G16</f>
        <v>0</v>
      </c>
      <c r="J15" s="111">
        <f>'Budget Template'!H16</f>
        <v>0</v>
      </c>
      <c r="K15" s="111">
        <f>'Budget Template'!J16</f>
        <v>0</v>
      </c>
      <c r="L15" s="112"/>
      <c r="M15" s="111">
        <f t="shared" si="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>
      <c r="A16" s="43">
        <v>603000</v>
      </c>
      <c r="B16" s="47" t="s">
        <v>328</v>
      </c>
      <c r="C16" s="118">
        <v>0</v>
      </c>
      <c r="D16" s="47"/>
      <c r="E16" s="113">
        <f>'Budget Template'!C17</f>
        <v>0</v>
      </c>
      <c r="F16" s="111">
        <f>'Budget Template'!D17</f>
        <v>0</v>
      </c>
      <c r="G16" s="111">
        <f>'Budget Template'!E17</f>
        <v>0</v>
      </c>
      <c r="H16" s="111">
        <f>'Budget Template'!F17</f>
        <v>0</v>
      </c>
      <c r="I16" s="111">
        <f>'Budget Template'!G17</f>
        <v>0</v>
      </c>
      <c r="J16" s="111">
        <f>'Budget Template'!H17</f>
        <v>0</v>
      </c>
      <c r="K16" s="111">
        <f>'Budget Template'!J17</f>
        <v>0</v>
      </c>
      <c r="L16" s="112"/>
      <c r="M16" s="111">
        <f t="shared" si="0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25" customHeight="1">
      <c r="A17" s="43">
        <v>603000</v>
      </c>
      <c r="B17" s="47" t="s">
        <v>329</v>
      </c>
      <c r="C17" s="118">
        <v>0</v>
      </c>
      <c r="D17" s="47"/>
      <c r="E17" s="113">
        <f>'Budget Template'!C18</f>
        <v>0</v>
      </c>
      <c r="F17" s="113">
        <f>'Budget Template'!D18</f>
        <v>0</v>
      </c>
      <c r="G17" s="113">
        <f>'Budget Template'!E18</f>
        <v>0</v>
      </c>
      <c r="H17" s="113">
        <f>'Budget Template'!F18</f>
        <v>0</v>
      </c>
      <c r="I17" s="113">
        <f>'Budget Template'!G18</f>
        <v>0</v>
      </c>
      <c r="J17" s="113">
        <f>'Budget Template'!H18</f>
        <v>0</v>
      </c>
      <c r="K17" s="113">
        <f>'Budget Template'!J18</f>
        <v>0</v>
      </c>
      <c r="L17" s="112"/>
      <c r="M17" s="111">
        <f t="shared" si="0"/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>
      <c r="A18" s="43">
        <v>603000</v>
      </c>
      <c r="B18" s="47" t="s">
        <v>338</v>
      </c>
      <c r="C18" s="118">
        <v>0</v>
      </c>
      <c r="D18" s="47"/>
      <c r="E18" s="113">
        <f>'Budget Template'!C21</f>
        <v>0</v>
      </c>
      <c r="F18" s="113">
        <f>'Budget Template'!D21</f>
        <v>0</v>
      </c>
      <c r="G18" s="113">
        <f>'Budget Template'!E21</f>
        <v>0</v>
      </c>
      <c r="H18" s="113">
        <f>'Budget Template'!F21</f>
        <v>0</v>
      </c>
      <c r="I18" s="113">
        <f>'Budget Template'!G21</f>
        <v>0</v>
      </c>
      <c r="J18" s="113">
        <f>'Budget Template'!H21</f>
        <v>0</v>
      </c>
      <c r="K18" s="113">
        <f>'Budget Template'!J21</f>
        <v>0</v>
      </c>
      <c r="L18" s="112"/>
      <c r="M18" s="111">
        <f t="shared" si="0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45">
        <v>606000</v>
      </c>
      <c r="B19" s="46" t="s">
        <v>24</v>
      </c>
      <c r="C19" s="116">
        <v>0</v>
      </c>
      <c r="D19" s="46"/>
      <c r="E19" s="113">
        <f>'Budget Template'!C24</f>
        <v>0</v>
      </c>
      <c r="F19" s="113">
        <f>'Budget Template'!D24</f>
        <v>0</v>
      </c>
      <c r="G19" s="113">
        <f>'Budget Template'!E24</f>
        <v>0</v>
      </c>
      <c r="H19" s="113">
        <f>'Budget Template'!F24</f>
        <v>0</v>
      </c>
      <c r="I19" s="113">
        <f>'Budget Template'!G24</f>
        <v>0</v>
      </c>
      <c r="J19" s="113">
        <f>'Budget Template'!H24</f>
        <v>0</v>
      </c>
      <c r="K19" s="113">
        <f>'Budget Template'!J24</f>
        <v>0</v>
      </c>
      <c r="L19" s="112"/>
      <c r="M19" s="111">
        <f t="shared" si="0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45">
        <v>607000</v>
      </c>
      <c r="B20" s="46" t="s">
        <v>25</v>
      </c>
      <c r="C20" s="116">
        <v>0</v>
      </c>
      <c r="D20" s="46"/>
      <c r="E20" s="113">
        <f>'Budget Template'!C25</f>
        <v>0</v>
      </c>
      <c r="F20" s="113">
        <f>'Budget Template'!D25</f>
        <v>0</v>
      </c>
      <c r="G20" s="113">
        <f>'Budget Template'!E25</f>
        <v>0</v>
      </c>
      <c r="H20" s="113">
        <f>'Budget Template'!F25</f>
        <v>0</v>
      </c>
      <c r="I20" s="113">
        <f>'Budget Template'!G25</f>
        <v>0</v>
      </c>
      <c r="J20" s="113">
        <f>'Budget Template'!H25</f>
        <v>0</v>
      </c>
      <c r="K20" s="113">
        <f>'Budget Template'!J25</f>
        <v>0</v>
      </c>
      <c r="L20" s="112"/>
      <c r="M20" s="111">
        <f t="shared" si="0"/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5">
        <v>608000</v>
      </c>
      <c r="B21" s="46" t="s">
        <v>26</v>
      </c>
      <c r="C21" s="116">
        <v>0</v>
      </c>
      <c r="D21" s="46"/>
      <c r="E21" s="113">
        <f>'Budget Template'!C26</f>
        <v>0</v>
      </c>
      <c r="F21" s="113">
        <f>'Budget Template'!D26</f>
        <v>0</v>
      </c>
      <c r="G21" s="113">
        <f>'Budget Template'!E26</f>
        <v>0</v>
      </c>
      <c r="H21" s="113">
        <f>'Budget Template'!F26</f>
        <v>0</v>
      </c>
      <c r="I21" s="113">
        <f>'Budget Template'!G26</f>
        <v>0</v>
      </c>
      <c r="J21" s="113">
        <f>'Budget Template'!H26</f>
        <v>0</v>
      </c>
      <c r="K21" s="113">
        <f>'Budget Template'!J26</f>
        <v>0</v>
      </c>
      <c r="L21" s="112"/>
      <c r="M21" s="111">
        <f t="shared" si="0"/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5">
        <v>609000</v>
      </c>
      <c r="B22" s="46" t="s">
        <v>27</v>
      </c>
      <c r="C22" s="116">
        <v>0</v>
      </c>
      <c r="D22" s="46"/>
      <c r="E22" s="113">
        <f>'Budget Template'!C27</f>
        <v>0</v>
      </c>
      <c r="F22" s="113">
        <f>'Budget Template'!D27</f>
        <v>0</v>
      </c>
      <c r="G22" s="113">
        <f>'Budget Template'!E27</f>
        <v>0</v>
      </c>
      <c r="H22" s="113">
        <f>'Budget Template'!F27</f>
        <v>0</v>
      </c>
      <c r="I22" s="113">
        <f>'Budget Template'!G27</f>
        <v>0</v>
      </c>
      <c r="J22" s="113">
        <f>'Budget Template'!H27</f>
        <v>0</v>
      </c>
      <c r="K22" s="113">
        <f>'Budget Template'!J27</f>
        <v>0</v>
      </c>
      <c r="L22" s="112"/>
      <c r="M22" s="111">
        <f t="shared" si="0"/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5">
        <v>612000</v>
      </c>
      <c r="B23" s="46" t="s">
        <v>28</v>
      </c>
      <c r="C23" s="116">
        <v>0</v>
      </c>
      <c r="D23" s="46"/>
      <c r="E23" s="113">
        <f>'Budget Template'!C28</f>
        <v>0</v>
      </c>
      <c r="F23" s="113">
        <f>'Budget Template'!D28</f>
        <v>0</v>
      </c>
      <c r="G23" s="113">
        <f>'Budget Template'!E28</f>
        <v>0</v>
      </c>
      <c r="H23" s="113">
        <f>'Budget Template'!F28</f>
        <v>0</v>
      </c>
      <c r="I23" s="113">
        <f>'Budget Template'!G28</f>
        <v>0</v>
      </c>
      <c r="J23" s="113">
        <f>'Budget Template'!H28</f>
        <v>0</v>
      </c>
      <c r="K23" s="113">
        <f>'Budget Template'!J28</f>
        <v>0</v>
      </c>
      <c r="L23" s="112"/>
      <c r="M23" s="111">
        <f t="shared" si="0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5">
        <v>614000</v>
      </c>
      <c r="B24" s="46" t="s">
        <v>29</v>
      </c>
      <c r="C24" s="116">
        <v>0</v>
      </c>
      <c r="D24" s="46"/>
      <c r="E24" s="113">
        <f>'Budget Template'!C29</f>
        <v>0</v>
      </c>
      <c r="F24" s="113">
        <f>'Budget Template'!D29</f>
        <v>0</v>
      </c>
      <c r="G24" s="113">
        <f>'Budget Template'!E29</f>
        <v>0</v>
      </c>
      <c r="H24" s="113">
        <f>'Budget Template'!F29</f>
        <v>0</v>
      </c>
      <c r="I24" s="113">
        <f>'Budget Template'!G29</f>
        <v>0</v>
      </c>
      <c r="J24" s="113">
        <f>'Budget Template'!H29</f>
        <v>0</v>
      </c>
      <c r="K24" s="113">
        <f>'Budget Template'!J29</f>
        <v>0</v>
      </c>
      <c r="L24" s="112"/>
      <c r="M24" s="111">
        <f t="shared" si="0"/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5">
        <v>615000</v>
      </c>
      <c r="B25" s="46" t="s">
        <v>30</v>
      </c>
      <c r="C25" s="116">
        <v>0</v>
      </c>
      <c r="D25" s="46"/>
      <c r="E25" s="113">
        <f>'Budget Template'!C30</f>
        <v>0</v>
      </c>
      <c r="F25" s="113">
        <f>'Budget Template'!D30</f>
        <v>0</v>
      </c>
      <c r="G25" s="113">
        <f>'Budget Template'!E30</f>
        <v>0</v>
      </c>
      <c r="H25" s="113">
        <f>'Budget Template'!F30</f>
        <v>0</v>
      </c>
      <c r="I25" s="113">
        <f>'Budget Template'!G30</f>
        <v>0</v>
      </c>
      <c r="J25" s="113">
        <f>'Budget Template'!H30</f>
        <v>0</v>
      </c>
      <c r="K25" s="113">
        <f>'Budget Template'!J30</f>
        <v>0</v>
      </c>
      <c r="L25" s="112"/>
      <c r="M25" s="111">
        <f t="shared" si="0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45">
        <v>616000</v>
      </c>
      <c r="B26" s="46" t="s">
        <v>31</v>
      </c>
      <c r="C26" s="116">
        <v>0</v>
      </c>
      <c r="D26" s="46"/>
      <c r="E26" s="113">
        <f>'Budget Template'!C31</f>
        <v>0</v>
      </c>
      <c r="F26" s="113">
        <f>'Budget Template'!D31</f>
        <v>0</v>
      </c>
      <c r="G26" s="113">
        <f>'Budget Template'!E31</f>
        <v>0</v>
      </c>
      <c r="H26" s="113">
        <f>'Budget Template'!F31</f>
        <v>0</v>
      </c>
      <c r="I26" s="113">
        <f>'Budget Template'!G31</f>
        <v>0</v>
      </c>
      <c r="J26" s="113">
        <f>'Budget Template'!H31</f>
        <v>0</v>
      </c>
      <c r="K26" s="113">
        <f>'Budget Template'!J31</f>
        <v>0</v>
      </c>
      <c r="L26" s="112"/>
      <c r="M26" s="111">
        <f t="shared" si="0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5">
        <v>623000</v>
      </c>
      <c r="B27" s="46" t="s">
        <v>32</v>
      </c>
      <c r="C27" s="116">
        <v>0</v>
      </c>
      <c r="D27" s="46"/>
      <c r="E27" s="113">
        <f>'Budget Template'!C32</f>
        <v>0</v>
      </c>
      <c r="F27" s="113">
        <f>'Budget Template'!D32</f>
        <v>0</v>
      </c>
      <c r="G27" s="113">
        <f>'Budget Template'!E32</f>
        <v>0</v>
      </c>
      <c r="H27" s="113">
        <f>'Budget Template'!F32</f>
        <v>0</v>
      </c>
      <c r="I27" s="113">
        <f>'Budget Template'!G32</f>
        <v>0</v>
      </c>
      <c r="J27" s="113">
        <f>'Budget Template'!H32</f>
        <v>0</v>
      </c>
      <c r="K27" s="113">
        <f>'Budget Template'!J32</f>
        <v>0</v>
      </c>
      <c r="L27" s="112"/>
      <c r="M27" s="111">
        <f t="shared" si="0"/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5">
        <v>625000</v>
      </c>
      <c r="B28" s="46" t="s">
        <v>33</v>
      </c>
      <c r="C28" s="116">
        <v>0</v>
      </c>
      <c r="D28" s="46"/>
      <c r="E28" s="113">
        <f>'Budget Template'!C33</f>
        <v>0</v>
      </c>
      <c r="F28" s="113">
        <f>'Budget Template'!D33</f>
        <v>0</v>
      </c>
      <c r="G28" s="113">
        <f>'Budget Template'!E33</f>
        <v>0</v>
      </c>
      <c r="H28" s="113">
        <f>'Budget Template'!F33</f>
        <v>0</v>
      </c>
      <c r="I28" s="113">
        <f>'Budget Template'!G33</f>
        <v>0</v>
      </c>
      <c r="J28" s="113">
        <f>'Budget Template'!H33</f>
        <v>0</v>
      </c>
      <c r="K28" s="113">
        <f>'Budget Template'!J33</f>
        <v>0</v>
      </c>
      <c r="L28" s="112"/>
      <c r="M28" s="111">
        <f t="shared" si="0"/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5">
        <v>630000</v>
      </c>
      <c r="B29" s="46" t="s">
        <v>327</v>
      </c>
      <c r="C29" s="116">
        <v>0</v>
      </c>
      <c r="D29" s="46"/>
      <c r="E29" s="113">
        <f>'Budget Template'!C34</f>
        <v>0</v>
      </c>
      <c r="F29" s="113">
        <f>'Budget Template'!D34</f>
        <v>0</v>
      </c>
      <c r="G29" s="113">
        <f>'Budget Template'!E34</f>
        <v>0</v>
      </c>
      <c r="H29" s="113">
        <f>'Budget Template'!F34</f>
        <v>0</v>
      </c>
      <c r="I29" s="113">
        <f>'Budget Template'!G34</f>
        <v>0</v>
      </c>
      <c r="J29" s="113">
        <f>'Budget Template'!H34</f>
        <v>0</v>
      </c>
      <c r="K29" s="113">
        <f>'Budget Template'!J34</f>
        <v>0</v>
      </c>
      <c r="L29" s="112"/>
      <c r="M29" s="111">
        <f t="shared" si="0"/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45">
        <v>640000</v>
      </c>
      <c r="B30" s="46" t="s">
        <v>34</v>
      </c>
      <c r="C30" s="116">
        <v>0</v>
      </c>
      <c r="D30" s="46"/>
      <c r="E30" s="113">
        <f>'Budget Template'!C35</f>
        <v>0</v>
      </c>
      <c r="F30" s="113">
        <f>'Budget Template'!D35</f>
        <v>0</v>
      </c>
      <c r="G30" s="113">
        <f>'Budget Template'!E35</f>
        <v>0</v>
      </c>
      <c r="H30" s="113">
        <f>'Budget Template'!F35</f>
        <v>0</v>
      </c>
      <c r="I30" s="113">
        <f>'Budget Template'!G35</f>
        <v>0</v>
      </c>
      <c r="J30" s="113">
        <f>'Budget Template'!H35</f>
        <v>0</v>
      </c>
      <c r="K30" s="113">
        <f>'Budget Template'!J35</f>
        <v>0</v>
      </c>
      <c r="L30" s="112"/>
      <c r="M30" s="111">
        <f t="shared" si="0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45">
        <v>641000</v>
      </c>
      <c r="B31" s="3" t="s">
        <v>35</v>
      </c>
      <c r="C31" s="117">
        <v>0</v>
      </c>
      <c r="D31" s="3"/>
      <c r="E31" s="113">
        <f>'Budget Template'!C36</f>
        <v>0</v>
      </c>
      <c r="F31" s="113">
        <f>'Budget Template'!D36</f>
        <v>0</v>
      </c>
      <c r="G31" s="113">
        <f>'Budget Template'!E36</f>
        <v>0</v>
      </c>
      <c r="H31" s="113">
        <f>'Budget Template'!F36</f>
        <v>0</v>
      </c>
      <c r="I31" s="113">
        <f>'Budget Template'!G36</f>
        <v>0</v>
      </c>
      <c r="J31" s="113">
        <f>'Budget Template'!H36</f>
        <v>0</v>
      </c>
      <c r="K31" s="113">
        <f>'Budget Template'!J36</f>
        <v>0</v>
      </c>
      <c r="L31" s="112"/>
      <c r="M31" s="111">
        <f t="shared" si="0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45">
        <v>650000</v>
      </c>
      <c r="B32" s="46" t="s">
        <v>36</v>
      </c>
      <c r="C32" s="116">
        <v>0</v>
      </c>
      <c r="D32" s="46"/>
      <c r="E32" s="113">
        <f>'Budget Template'!C37</f>
        <v>0</v>
      </c>
      <c r="F32" s="113">
        <f>'Budget Template'!D37</f>
        <v>0</v>
      </c>
      <c r="G32" s="113">
        <f>'Budget Template'!E37</f>
        <v>0</v>
      </c>
      <c r="H32" s="113">
        <f>'Budget Template'!F37</f>
        <v>0</v>
      </c>
      <c r="I32" s="113">
        <f>'Budget Template'!G37</f>
        <v>0</v>
      </c>
      <c r="J32" s="113">
        <f>'Budget Template'!H37</f>
        <v>0</v>
      </c>
      <c r="K32" s="113">
        <f>'Budget Template'!J37</f>
        <v>0</v>
      </c>
      <c r="L32" s="112"/>
      <c r="M32" s="111">
        <f t="shared" si="0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5">
        <v>660000</v>
      </c>
      <c r="B33" s="46" t="s">
        <v>37</v>
      </c>
      <c r="C33" s="116">
        <v>0</v>
      </c>
      <c r="D33" s="46"/>
      <c r="E33" s="113">
        <f>'Budget Template'!C38</f>
        <v>0</v>
      </c>
      <c r="F33" s="113">
        <f>'Budget Template'!D38</f>
        <v>0</v>
      </c>
      <c r="G33" s="113">
        <f>'Budget Template'!E38</f>
        <v>0</v>
      </c>
      <c r="H33" s="113">
        <f>'Budget Template'!F38</f>
        <v>0</v>
      </c>
      <c r="I33" s="113">
        <f>'Budget Template'!G38</f>
        <v>0</v>
      </c>
      <c r="J33" s="113">
        <f>'Budget Template'!H38</f>
        <v>0</v>
      </c>
      <c r="K33" s="113">
        <f>'Budget Template'!J38</f>
        <v>0</v>
      </c>
      <c r="L33" s="112"/>
      <c r="M33" s="111">
        <f t="shared" si="0"/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0" customHeight="1">
      <c r="A34" s="48"/>
      <c r="B34" s="49"/>
      <c r="C34" s="49"/>
      <c r="D34" s="49"/>
      <c r="E34" s="114"/>
      <c r="F34" s="114"/>
      <c r="G34" s="114"/>
      <c r="H34" s="114"/>
      <c r="I34" s="114"/>
      <c r="J34" s="114"/>
      <c r="K34" s="114"/>
      <c r="L34" s="114"/>
      <c r="M34" s="1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5">
        <v>693000</v>
      </c>
      <c r="B35" s="49" t="s">
        <v>41</v>
      </c>
      <c r="C35" s="49"/>
      <c r="D35" s="49"/>
      <c r="E35" s="113">
        <f>($C$6*E6)+($C$7*E7)+($C$8*E8)+($C$9*E9)+($C$10*E10)+($C$11*E11)+($C$12*E12)+($C$13*E13)+($C$14*E14)+($C$15*E15)+($C$16*E16)+($C$17*E17)+($C$18*E18)+($C$19*E19)+($C$20*E20)+($C$21*E21)+($C$22*E22)+($C$23*E23)+($C$24*E24)+($C$25*E25)+($C$26*E26)+($C$27*E27)+($C$28*E28)+($C$29*E29)+($C$30*E30)+($C$31*E31)+($C$32*E32)+($C$33*E33)</f>
        <v>0</v>
      </c>
      <c r="F35" s="113">
        <f t="shared" ref="F35:K35" si="1">($C$6*F6)+($C$7*F7)+($C$8*F8)+($C$9*F9)+($C$10*F10)+($C$11*F11)+($C$12*F12)+($C$13*F13)+($C$14*F14)+($C$15*F15)+($C$16*F16)+($C$17*F17)+($C$18*F18)+($C$19*F19)+($C$20*F20)+($C$21*F21)+($C$22*F22)+($C$23*F23)+($C$24*F24)+($C$25*F25)+($C$26*F26)+($C$27*F27)+($C$28*F28)+($C$29*F29)+($C$30*F30)+($C$31*F31)+($C$32*F32)+($C$33*F33)</f>
        <v>0</v>
      </c>
      <c r="G35" s="113">
        <f t="shared" si="1"/>
        <v>0</v>
      </c>
      <c r="H35" s="113">
        <f t="shared" si="1"/>
        <v>0</v>
      </c>
      <c r="I35" s="113">
        <f t="shared" si="1"/>
        <v>0</v>
      </c>
      <c r="J35" s="113">
        <f t="shared" si="1"/>
        <v>0</v>
      </c>
      <c r="K35" s="113">
        <f t="shared" si="1"/>
        <v>0</v>
      </c>
      <c r="L35" s="112"/>
      <c r="M35" s="113">
        <f>SUM(E35:K35)</f>
        <v>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7"/>
      <c r="B36" s="7"/>
      <c r="C36" s="7"/>
      <c r="D36" s="7"/>
      <c r="E36" s="29"/>
      <c r="F36" s="29"/>
      <c r="G36" s="29"/>
      <c r="H36" s="29"/>
      <c r="I36" s="29"/>
      <c r="J36" s="7"/>
      <c r="K36" s="7"/>
      <c r="L36" s="7"/>
      <c r="M36" s="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hkE8xFz8tiHI32FTvTwwZNY3y0TReFj5lR6do3gmtME9ZjCBbc+U1OblyIEuOVRjpPUpkGJiLI+L9s6MmXdKVQ==" saltValue="jDT3QkYT2qmOO468fHSNrA==" spinCount="100000" sheet="1" objects="1" scenarios="1"/>
  <pageMargins left="0.7" right="0.7" top="0.75" bottom="0.75" header="0.3" footer="0.3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6BE6-64D5-432F-8083-3E557CD6FF0E}">
  <sheetPr>
    <tabColor rgb="FF92D050"/>
  </sheetPr>
  <dimension ref="A1:Z1004"/>
  <sheetViews>
    <sheetView zoomScaleNormal="100" workbookViewId="0">
      <pane xSplit="1" ySplit="1" topLeftCell="B2" activePane="bottomRight" state="frozen"/>
      <selection activeCell="C6" sqref="C6"/>
      <selection pane="topRight" activeCell="C6" sqref="C6"/>
      <selection pane="bottomLeft" activeCell="C6" sqref="C6"/>
      <selection pane="bottomRight" activeCell="B2" sqref="B2"/>
    </sheetView>
  </sheetViews>
  <sheetFormatPr defaultColWidth="17.26953125" defaultRowHeight="15" customHeight="1"/>
  <cols>
    <col min="1" max="1" width="14.6328125" style="55" customWidth="1"/>
    <col min="2" max="2" width="13.6328125" style="5" customWidth="1"/>
    <col min="3" max="3" width="13.6328125" style="55" customWidth="1"/>
    <col min="4" max="4" width="35.6328125" style="5" customWidth="1"/>
    <col min="5" max="14" width="10.26953125" style="5" customWidth="1"/>
    <col min="15" max="26" width="8.7265625" style="5" customWidth="1"/>
    <col min="27" max="16384" width="17.26953125" style="5"/>
  </cols>
  <sheetData>
    <row r="1" spans="1:26" ht="46.5" customHeight="1" thickTop="1" thickBot="1">
      <c r="A1" s="50" t="s">
        <v>42</v>
      </c>
      <c r="B1" s="50" t="s">
        <v>43</v>
      </c>
      <c r="C1" s="138" t="s">
        <v>39</v>
      </c>
      <c r="D1" s="139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5" customHeight="1" thickTop="1">
      <c r="A2" s="51" t="s">
        <v>44</v>
      </c>
      <c r="B2" s="52"/>
      <c r="C2" s="51" t="s">
        <v>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5" customHeight="1">
      <c r="A3" s="54"/>
      <c r="B3" s="52" t="s">
        <v>46</v>
      </c>
      <c r="C3" s="51"/>
      <c r="D3" s="52" t="s">
        <v>45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5" customHeight="1">
      <c r="A4" s="54"/>
      <c r="B4" s="52" t="s">
        <v>47</v>
      </c>
      <c r="C4" s="51"/>
      <c r="D4" s="52" t="s">
        <v>48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5" customHeight="1">
      <c r="A5" s="51" t="s">
        <v>49</v>
      </c>
      <c r="B5" s="52"/>
      <c r="C5" s="51" t="s">
        <v>14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5" customHeight="1">
      <c r="A6" s="54"/>
      <c r="B6" s="52" t="s">
        <v>50</v>
      </c>
      <c r="C6" s="51"/>
      <c r="D6" s="52" t="s">
        <v>51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5" customHeight="1">
      <c r="A7" s="54"/>
      <c r="B7" s="52" t="s">
        <v>52</v>
      </c>
      <c r="C7" s="51"/>
      <c r="D7" s="52" t="s">
        <v>53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5" customHeight="1">
      <c r="A8" s="54"/>
      <c r="B8" s="52" t="s">
        <v>54</v>
      </c>
      <c r="C8" s="51"/>
      <c r="D8" s="52" t="s">
        <v>55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5" customHeight="1">
      <c r="A9" s="51" t="s">
        <v>56</v>
      </c>
      <c r="B9" s="52"/>
      <c r="C9" s="51" t="s">
        <v>57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5" customHeight="1">
      <c r="A10" s="54"/>
      <c r="B10" s="52" t="s">
        <v>58</v>
      </c>
      <c r="C10" s="51"/>
      <c r="D10" s="52" t="s">
        <v>57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5" customHeight="1">
      <c r="A11" s="51" t="s">
        <v>59</v>
      </c>
      <c r="B11" s="52"/>
      <c r="C11" s="51" t="s">
        <v>16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15" customHeight="1">
      <c r="A12" s="54"/>
      <c r="B12" s="52" t="s">
        <v>60</v>
      </c>
      <c r="C12" s="51"/>
      <c r="D12" s="52" t="s">
        <v>61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5" customHeight="1">
      <c r="A13" s="54"/>
      <c r="B13" s="52" t="s">
        <v>62</v>
      </c>
      <c r="C13" s="51"/>
      <c r="D13" s="52" t="s">
        <v>16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5" customHeight="1">
      <c r="A14" s="54"/>
      <c r="B14" s="52" t="s">
        <v>63</v>
      </c>
      <c r="C14" s="51"/>
      <c r="D14" s="52" t="s">
        <v>64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15" customHeight="1">
      <c r="A15" s="54"/>
      <c r="B15" s="52" t="s">
        <v>65</v>
      </c>
      <c r="C15" s="51"/>
      <c r="D15" s="52" t="s">
        <v>66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5" customHeight="1">
      <c r="A16" s="51" t="s">
        <v>67</v>
      </c>
      <c r="B16" s="52"/>
      <c r="C16" s="51" t="s">
        <v>17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15" customHeight="1">
      <c r="A17" s="54"/>
      <c r="B17" s="52" t="s">
        <v>68</v>
      </c>
      <c r="C17" s="51"/>
      <c r="D17" s="52" t="s">
        <v>69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5" customHeight="1">
      <c r="A18" s="54"/>
      <c r="B18" s="52" t="s">
        <v>70</v>
      </c>
      <c r="C18" s="51"/>
      <c r="D18" s="52" t="s">
        <v>71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5" customHeight="1">
      <c r="A19" s="54"/>
      <c r="B19" s="52" t="s">
        <v>72</v>
      </c>
      <c r="C19" s="51"/>
      <c r="D19" s="52" t="s">
        <v>73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5" customHeight="1">
      <c r="A20" s="54"/>
      <c r="B20" s="52" t="s">
        <v>74</v>
      </c>
      <c r="C20" s="51"/>
      <c r="D20" s="52" t="s">
        <v>75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5" customHeight="1">
      <c r="A21" s="54"/>
      <c r="B21" s="52" t="s">
        <v>76</v>
      </c>
      <c r="C21" s="51"/>
      <c r="D21" s="52" t="s">
        <v>77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5" customHeight="1">
      <c r="A22" s="54"/>
      <c r="B22" s="52" t="s">
        <v>78</v>
      </c>
      <c r="C22" s="51"/>
      <c r="D22" s="52" t="s">
        <v>79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5" customHeight="1">
      <c r="A23" s="51" t="s">
        <v>80</v>
      </c>
      <c r="B23" s="52"/>
      <c r="C23" s="51" t="s">
        <v>18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" customHeight="1">
      <c r="A24" s="51" t="s">
        <v>81</v>
      </c>
      <c r="B24" s="52"/>
      <c r="C24" s="51" t="s">
        <v>82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5" customHeight="1">
      <c r="A25" s="54"/>
      <c r="B25" s="52" t="s">
        <v>83</v>
      </c>
      <c r="C25" s="51"/>
      <c r="D25" s="52" t="s">
        <v>84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5" customHeight="1">
      <c r="A26" s="54"/>
      <c r="B26" s="52" t="s">
        <v>85</v>
      </c>
      <c r="C26" s="51"/>
      <c r="D26" s="52" t="s">
        <v>19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15" customHeight="1">
      <c r="A27" s="51" t="s">
        <v>86</v>
      </c>
      <c r="B27" s="52"/>
      <c r="C27" s="51" t="s">
        <v>87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" customHeight="1">
      <c r="A28" s="54"/>
      <c r="B28" s="52" t="s">
        <v>88</v>
      </c>
      <c r="C28" s="51"/>
      <c r="D28" s="52" t="s">
        <v>89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5" customHeight="1">
      <c r="A29" s="54"/>
      <c r="B29" s="52" t="s">
        <v>90</v>
      </c>
      <c r="C29" s="51"/>
      <c r="D29" s="52" t="s">
        <v>91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15" customHeight="1">
      <c r="A30" s="54"/>
      <c r="B30" s="52" t="s">
        <v>92</v>
      </c>
      <c r="C30" s="51"/>
      <c r="D30" s="52" t="s">
        <v>93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15" customHeight="1">
      <c r="A31" s="54"/>
      <c r="B31" s="52" t="s">
        <v>94</v>
      </c>
      <c r="C31" s="51"/>
      <c r="D31" s="52" t="s">
        <v>95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5" customHeight="1">
      <c r="A32" s="54"/>
      <c r="B32" s="52" t="s">
        <v>96</v>
      </c>
      <c r="C32" s="51"/>
      <c r="D32" s="52" t="s">
        <v>97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5" customHeight="1">
      <c r="A33" s="54"/>
      <c r="B33" s="52" t="s">
        <v>98</v>
      </c>
      <c r="C33" s="51"/>
      <c r="D33" s="52" t="s">
        <v>99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5" customHeight="1">
      <c r="A34" s="54"/>
      <c r="B34" s="52" t="s">
        <v>100</v>
      </c>
      <c r="C34" s="51"/>
      <c r="D34" s="52" t="s">
        <v>101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5" customHeight="1">
      <c r="A35" s="54"/>
      <c r="B35" s="52" t="s">
        <v>102</v>
      </c>
      <c r="C35" s="51"/>
      <c r="D35" s="52" t="s">
        <v>103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15" customHeight="1">
      <c r="A36" s="54"/>
      <c r="B36" s="52" t="s">
        <v>104</v>
      </c>
      <c r="C36" s="51"/>
      <c r="D36" s="52" t="s">
        <v>105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5" customHeight="1">
      <c r="A37" s="54"/>
      <c r="B37" s="52" t="s">
        <v>106</v>
      </c>
      <c r="C37" s="51"/>
      <c r="D37" s="52" t="s">
        <v>107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5" customHeight="1">
      <c r="A38" s="51" t="s">
        <v>108</v>
      </c>
      <c r="B38" s="52"/>
      <c r="C38" s="51" t="s">
        <v>21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5" customHeight="1">
      <c r="A39" s="54"/>
      <c r="B39" s="52" t="s">
        <v>109</v>
      </c>
      <c r="C39" s="51"/>
      <c r="D39" s="52" t="s">
        <v>110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5" customHeight="1">
      <c r="A40" s="54"/>
      <c r="B40" s="52" t="s">
        <v>111</v>
      </c>
      <c r="C40" s="51"/>
      <c r="D40" s="52" t="s">
        <v>112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5" customHeight="1">
      <c r="A41" s="54"/>
      <c r="B41" s="52" t="s">
        <v>113</v>
      </c>
      <c r="C41" s="51"/>
      <c r="D41" s="52" t="s">
        <v>114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5" customHeight="1">
      <c r="A42" s="54"/>
      <c r="B42" s="52" t="s">
        <v>115</v>
      </c>
      <c r="C42" s="51"/>
      <c r="D42" s="52" t="s">
        <v>116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5" customHeight="1">
      <c r="A43" s="51" t="s">
        <v>117</v>
      </c>
      <c r="B43" s="52"/>
      <c r="C43" s="51" t="s">
        <v>118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5" customHeight="1">
      <c r="A44" s="54"/>
      <c r="B44" s="52" t="s">
        <v>119</v>
      </c>
      <c r="C44" s="51"/>
      <c r="D44" s="52" t="s">
        <v>120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5" customHeight="1">
      <c r="A45" s="54"/>
      <c r="B45" s="52" t="s">
        <v>121</v>
      </c>
      <c r="C45" s="51"/>
      <c r="D45" s="52" t="s">
        <v>122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5" customHeight="1">
      <c r="A46" s="54"/>
      <c r="B46" s="52" t="s">
        <v>123</v>
      </c>
      <c r="C46" s="51"/>
      <c r="D46" s="52" t="s">
        <v>124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5" customHeight="1">
      <c r="A47" s="54"/>
      <c r="B47" s="52" t="s">
        <v>125</v>
      </c>
      <c r="C47" s="51"/>
      <c r="D47" s="52" t="s">
        <v>126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5" customHeight="1">
      <c r="A48" s="54"/>
      <c r="B48" s="52" t="s">
        <v>127</v>
      </c>
      <c r="C48" s="51"/>
      <c r="D48" s="52" t="s">
        <v>128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5" customHeight="1">
      <c r="A49" s="54"/>
      <c r="B49" s="52" t="s">
        <v>129</v>
      </c>
      <c r="C49" s="51"/>
      <c r="D49" s="52" t="s">
        <v>130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5" customHeight="1">
      <c r="A50" s="54"/>
      <c r="B50" s="52" t="s">
        <v>131</v>
      </c>
      <c r="C50" s="51"/>
      <c r="D50" s="52" t="s">
        <v>132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5" customHeight="1">
      <c r="A51" s="54"/>
      <c r="B51" s="52" t="s">
        <v>133</v>
      </c>
      <c r="C51" s="51"/>
      <c r="D51" s="52" t="s">
        <v>134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5" customHeight="1">
      <c r="A52" s="54"/>
      <c r="B52" s="52" t="s">
        <v>135</v>
      </c>
      <c r="C52" s="51"/>
      <c r="D52" s="52" t="s">
        <v>136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5" customHeight="1">
      <c r="A53" s="54"/>
      <c r="B53" s="52" t="s">
        <v>137</v>
      </c>
      <c r="C53" s="51"/>
      <c r="D53" s="52" t="s">
        <v>138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5" customHeight="1">
      <c r="A54" s="54"/>
      <c r="B54" s="52" t="s">
        <v>139</v>
      </c>
      <c r="C54" s="51"/>
      <c r="D54" s="52" t="s">
        <v>140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5" customHeight="1">
      <c r="A55" s="54"/>
      <c r="B55" s="52" t="s">
        <v>141</v>
      </c>
      <c r="C55" s="51"/>
      <c r="D55" s="52" t="s">
        <v>142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5" customHeight="1">
      <c r="A56" s="54"/>
      <c r="B56" s="52" t="s">
        <v>143</v>
      </c>
      <c r="C56" s="51"/>
      <c r="D56" s="52" t="s">
        <v>144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5" customHeight="1">
      <c r="A57" s="54"/>
      <c r="B57" s="52" t="s">
        <v>145</v>
      </c>
      <c r="C57" s="51"/>
      <c r="D57" s="52" t="s">
        <v>146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5" customHeight="1">
      <c r="A58" s="54"/>
      <c r="B58" s="52" t="s">
        <v>147</v>
      </c>
      <c r="C58" s="51"/>
      <c r="D58" s="52" t="s">
        <v>148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5" customHeight="1">
      <c r="A59" s="54"/>
      <c r="B59" s="52" t="s">
        <v>149</v>
      </c>
      <c r="C59" s="51"/>
      <c r="D59" s="52" t="s">
        <v>150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5" customHeight="1">
      <c r="A60" s="54"/>
      <c r="B60" s="52" t="s">
        <v>151</v>
      </c>
      <c r="C60" s="51"/>
      <c r="D60" s="52" t="s">
        <v>152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5" customHeight="1">
      <c r="A61" s="54"/>
      <c r="B61" s="52" t="s">
        <v>153</v>
      </c>
      <c r="C61" s="51"/>
      <c r="D61" s="52" t="s">
        <v>154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5" customHeight="1">
      <c r="A62" s="54"/>
      <c r="B62" s="52" t="s">
        <v>155</v>
      </c>
      <c r="C62" s="51"/>
      <c r="D62" s="52" t="s">
        <v>156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" customHeight="1">
      <c r="A63" s="54"/>
      <c r="B63" s="52" t="s">
        <v>157</v>
      </c>
      <c r="C63" s="51"/>
      <c r="D63" s="52" t="s">
        <v>158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5" customHeight="1">
      <c r="A64" s="54"/>
      <c r="B64" s="52" t="s">
        <v>159</v>
      </c>
      <c r="C64" s="51"/>
      <c r="D64" s="52" t="s">
        <v>160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5" customHeight="1">
      <c r="A65" s="54"/>
      <c r="B65" s="52" t="s">
        <v>161</v>
      </c>
      <c r="C65" s="51"/>
      <c r="D65" s="52" t="s">
        <v>162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5" customHeight="1">
      <c r="A66" s="54"/>
      <c r="B66" s="52" t="s">
        <v>163</v>
      </c>
      <c r="C66" s="51"/>
      <c r="D66" s="52" t="s">
        <v>164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5" customHeight="1">
      <c r="A67" s="54"/>
      <c r="B67" s="52" t="s">
        <v>165</v>
      </c>
      <c r="C67" s="51"/>
      <c r="D67" s="52" t="s">
        <v>166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5" customHeight="1">
      <c r="A68" s="54"/>
      <c r="B68" s="52" t="s">
        <v>167</v>
      </c>
      <c r="C68" s="51"/>
      <c r="D68" s="52" t="s">
        <v>168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5" customHeight="1">
      <c r="A69" s="54"/>
      <c r="B69" s="52" t="s">
        <v>169</v>
      </c>
      <c r="C69" s="51"/>
      <c r="D69" s="52" t="s">
        <v>170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5" customHeight="1">
      <c r="A70" s="54"/>
      <c r="B70" s="52" t="s">
        <v>171</v>
      </c>
      <c r="C70" s="51"/>
      <c r="D70" s="52" t="s">
        <v>172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5" customHeight="1">
      <c r="A71" s="54"/>
      <c r="B71" s="52" t="s">
        <v>173</v>
      </c>
      <c r="C71" s="51"/>
      <c r="D71" s="52" t="s">
        <v>174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5" customHeight="1">
      <c r="A72" s="51" t="s">
        <v>175</v>
      </c>
      <c r="B72" s="52"/>
      <c r="C72" s="51" t="s">
        <v>339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5" customHeight="1">
      <c r="A73" s="54"/>
      <c r="B73" s="52" t="s">
        <v>176</v>
      </c>
      <c r="C73" s="51"/>
      <c r="D73" s="52" t="s">
        <v>177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5" customHeight="1">
      <c r="A74" s="54"/>
      <c r="B74" s="52" t="s">
        <v>178</v>
      </c>
      <c r="C74" s="51"/>
      <c r="D74" s="52" t="s">
        <v>179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5" customHeight="1">
      <c r="A75" s="54"/>
      <c r="B75" s="52" t="s">
        <v>180</v>
      </c>
      <c r="C75" s="51"/>
      <c r="D75" s="52" t="s">
        <v>338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5" customHeight="1">
      <c r="A76" s="51" t="s">
        <v>181</v>
      </c>
      <c r="B76" s="52"/>
      <c r="C76" s="51" t="s">
        <v>24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5" customHeight="1">
      <c r="A77" s="54"/>
      <c r="B77" s="52" t="s">
        <v>182</v>
      </c>
      <c r="C77" s="51"/>
      <c r="D77" s="52" t="s">
        <v>183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5" customHeight="1">
      <c r="A78" s="54"/>
      <c r="B78" s="52" t="s">
        <v>184</v>
      </c>
      <c r="C78" s="51"/>
      <c r="D78" s="52" t="s">
        <v>185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5" customHeight="1">
      <c r="A79" s="54"/>
      <c r="B79" s="52" t="s">
        <v>186</v>
      </c>
      <c r="C79" s="51"/>
      <c r="D79" s="52" t="s">
        <v>187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5" customHeight="1">
      <c r="A80" s="54"/>
      <c r="B80" s="52" t="s">
        <v>188</v>
      </c>
      <c r="C80" s="51"/>
      <c r="D80" s="52" t="s">
        <v>189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5" customHeight="1">
      <c r="A81" s="54"/>
      <c r="B81" s="52" t="s">
        <v>190</v>
      </c>
      <c r="C81" s="51"/>
      <c r="D81" s="52" t="s">
        <v>191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5" customHeight="1">
      <c r="A82" s="54"/>
      <c r="B82" s="52" t="s">
        <v>192</v>
      </c>
      <c r="C82" s="51"/>
      <c r="D82" s="52" t="s">
        <v>193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5" customHeight="1">
      <c r="A83" s="51" t="s">
        <v>194</v>
      </c>
      <c r="B83" s="52"/>
      <c r="C83" s="51" t="s">
        <v>25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5" customHeight="1">
      <c r="A84" s="54"/>
      <c r="B84" s="52" t="s">
        <v>195</v>
      </c>
      <c r="C84" s="51"/>
      <c r="D84" s="52" t="s">
        <v>196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5" customHeight="1">
      <c r="A85" s="54"/>
      <c r="B85" s="52" t="s">
        <v>197</v>
      </c>
      <c r="C85" s="51"/>
      <c r="D85" s="52" t="s">
        <v>198</v>
      </c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5" customHeight="1">
      <c r="A86" s="54"/>
      <c r="B86" s="52" t="s">
        <v>199</v>
      </c>
      <c r="C86" s="51"/>
      <c r="D86" s="52" t="s">
        <v>200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5" customHeight="1">
      <c r="A87" s="54"/>
      <c r="B87" s="52" t="s">
        <v>201</v>
      </c>
      <c r="C87" s="51"/>
      <c r="D87" s="52" t="s">
        <v>202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5" customHeight="1">
      <c r="A88" s="54"/>
      <c r="B88" s="52" t="s">
        <v>203</v>
      </c>
      <c r="C88" s="51"/>
      <c r="D88" s="52" t="s">
        <v>204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5" customHeight="1">
      <c r="A89" s="54"/>
      <c r="B89" s="52" t="s">
        <v>205</v>
      </c>
      <c r="C89" s="51"/>
      <c r="D89" s="52" t="s">
        <v>206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5" customHeight="1">
      <c r="A90" s="54"/>
      <c r="B90" s="52" t="s">
        <v>207</v>
      </c>
      <c r="C90" s="51"/>
      <c r="D90" s="52" t="s">
        <v>208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5" customHeight="1">
      <c r="A91" s="54"/>
      <c r="B91" s="52" t="s">
        <v>209</v>
      </c>
      <c r="C91" s="51"/>
      <c r="D91" s="52" t="s">
        <v>210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5" customHeight="1">
      <c r="A92" s="54"/>
      <c r="B92" s="52" t="s">
        <v>211</v>
      </c>
      <c r="C92" s="51"/>
      <c r="D92" s="52" t="s">
        <v>212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5" customHeight="1">
      <c r="A93" s="54"/>
      <c r="B93" s="52" t="s">
        <v>213</v>
      </c>
      <c r="C93" s="51"/>
      <c r="D93" s="52" t="s">
        <v>214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5" customHeight="1">
      <c r="A94" s="51" t="s">
        <v>215</v>
      </c>
      <c r="B94" s="52"/>
      <c r="C94" s="51" t="s">
        <v>26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5" customHeight="1">
      <c r="A95" s="54"/>
      <c r="B95" s="52" t="s">
        <v>216</v>
      </c>
      <c r="C95" s="51"/>
      <c r="D95" s="52" t="s">
        <v>217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5" customHeight="1">
      <c r="A96" s="54"/>
      <c r="B96" s="52" t="s">
        <v>218</v>
      </c>
      <c r="C96" s="51"/>
      <c r="D96" s="52" t="s">
        <v>219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5" customHeight="1">
      <c r="A97" s="54"/>
      <c r="B97" s="52" t="s">
        <v>220</v>
      </c>
      <c r="C97" s="51"/>
      <c r="D97" s="52" t="s">
        <v>221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5" customHeight="1">
      <c r="A98" s="54"/>
      <c r="B98" s="52" t="s">
        <v>222</v>
      </c>
      <c r="C98" s="51"/>
      <c r="D98" s="52" t="s">
        <v>223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5" customHeight="1">
      <c r="A99" s="51" t="s">
        <v>224</v>
      </c>
      <c r="B99" s="52"/>
      <c r="C99" s="51" t="s">
        <v>27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5" customHeight="1">
      <c r="A100" s="54"/>
      <c r="B100" s="52" t="s">
        <v>225</v>
      </c>
      <c r="C100" s="51"/>
      <c r="D100" s="52" t="s">
        <v>226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5" customHeight="1">
      <c r="A101" s="51" t="s">
        <v>227</v>
      </c>
      <c r="B101" s="52"/>
      <c r="C101" s="51" t="s">
        <v>28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5" customHeight="1">
      <c r="A102" s="54"/>
      <c r="B102" s="52" t="s">
        <v>228</v>
      </c>
      <c r="C102" s="51"/>
      <c r="D102" s="52" t="s">
        <v>229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5" customHeight="1">
      <c r="A103" s="54"/>
      <c r="B103" s="52" t="s">
        <v>230</v>
      </c>
      <c r="C103" s="51"/>
      <c r="D103" s="52" t="s">
        <v>231</v>
      </c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5" customHeight="1">
      <c r="A104" s="54"/>
      <c r="B104" s="52" t="s">
        <v>232</v>
      </c>
      <c r="C104" s="51"/>
      <c r="D104" s="52" t="s">
        <v>233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5" customHeight="1">
      <c r="A105" s="54"/>
      <c r="B105" s="52" t="s">
        <v>234</v>
      </c>
      <c r="C105" s="51"/>
      <c r="D105" s="52" t="s">
        <v>235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5" customHeight="1">
      <c r="A106" s="54"/>
      <c r="B106" s="52" t="s">
        <v>236</v>
      </c>
      <c r="C106" s="51"/>
      <c r="D106" s="52" t="s">
        <v>237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5" customHeight="1">
      <c r="A107" s="54"/>
      <c r="B107" s="52" t="s">
        <v>238</v>
      </c>
      <c r="C107" s="51"/>
      <c r="D107" s="52" t="s">
        <v>239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5" customHeight="1">
      <c r="A108" s="54"/>
      <c r="B108" s="52" t="s">
        <v>240</v>
      </c>
      <c r="C108" s="51"/>
      <c r="D108" s="52" t="s">
        <v>241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5" customHeight="1">
      <c r="A109" s="54"/>
      <c r="B109" s="52" t="s">
        <v>242</v>
      </c>
      <c r="C109" s="51"/>
      <c r="D109" s="52" t="s">
        <v>243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5" customHeight="1">
      <c r="A110" s="54"/>
      <c r="B110" s="52" t="s">
        <v>244</v>
      </c>
      <c r="C110" s="51"/>
      <c r="D110" s="52" t="s">
        <v>245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5" customHeight="1">
      <c r="A111" s="54"/>
      <c r="B111" s="52" t="s">
        <v>246</v>
      </c>
      <c r="C111" s="51"/>
      <c r="D111" s="52" t="s">
        <v>247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5" customHeight="1">
      <c r="A112" s="51" t="s">
        <v>248</v>
      </c>
      <c r="B112" s="52"/>
      <c r="C112" s="51" t="s">
        <v>29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5" customHeight="1">
      <c r="A113" s="54"/>
      <c r="B113" s="52" t="s">
        <v>249</v>
      </c>
      <c r="C113" s="51"/>
      <c r="D113" s="52" t="s">
        <v>250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5" customHeight="1">
      <c r="A114" s="54"/>
      <c r="B114" s="52" t="s">
        <v>251</v>
      </c>
      <c r="C114" s="51"/>
      <c r="D114" s="52" t="s">
        <v>252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5" customHeight="1">
      <c r="A115" s="54"/>
      <c r="B115" s="52" t="s">
        <v>253</v>
      </c>
      <c r="C115" s="51"/>
      <c r="D115" s="52" t="s">
        <v>254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5" customHeight="1">
      <c r="A116" s="51" t="s">
        <v>255</v>
      </c>
      <c r="B116" s="52"/>
      <c r="C116" s="51" t="s">
        <v>30</v>
      </c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5" customHeight="1">
      <c r="A117" s="54"/>
      <c r="B117" s="52" t="s">
        <v>256</v>
      </c>
      <c r="C117" s="51"/>
      <c r="D117" s="52" t="s">
        <v>257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5" customHeight="1">
      <c r="A118" s="54"/>
      <c r="B118" s="52" t="s">
        <v>258</v>
      </c>
      <c r="C118" s="51"/>
      <c r="D118" s="52" t="s">
        <v>259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5" customHeight="1">
      <c r="A119" s="51" t="s">
        <v>260</v>
      </c>
      <c r="B119" s="52"/>
      <c r="C119" s="51" t="s">
        <v>31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5" customHeight="1">
      <c r="A120" s="54"/>
      <c r="B120" s="52" t="s">
        <v>261</v>
      </c>
      <c r="C120" s="51"/>
      <c r="D120" s="52" t="s">
        <v>262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5" customHeight="1">
      <c r="A121" s="54"/>
      <c r="B121" s="52" t="s">
        <v>263</v>
      </c>
      <c r="C121" s="51"/>
      <c r="D121" s="52" t="s">
        <v>264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5" customHeight="1">
      <c r="A122" s="54"/>
      <c r="B122" s="52" t="s">
        <v>265</v>
      </c>
      <c r="C122" s="51"/>
      <c r="D122" s="52" t="s">
        <v>266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5" customHeight="1">
      <c r="A123" s="54"/>
      <c r="B123" s="52" t="s">
        <v>267</v>
      </c>
      <c r="C123" s="51"/>
      <c r="D123" s="52" t="s">
        <v>268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5" customHeight="1">
      <c r="A124" s="51" t="s">
        <v>269</v>
      </c>
      <c r="B124" s="52"/>
      <c r="C124" s="51" t="s">
        <v>32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5" customHeight="1">
      <c r="A125" s="54"/>
      <c r="B125" s="52" t="s">
        <v>270</v>
      </c>
      <c r="C125" s="51"/>
      <c r="D125" s="52" t="s">
        <v>271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5" customHeight="1">
      <c r="A126" s="54"/>
      <c r="B126" s="52" t="s">
        <v>272</v>
      </c>
      <c r="C126" s="51"/>
      <c r="D126" s="52" t="s">
        <v>273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5" customHeight="1">
      <c r="A127" s="54"/>
      <c r="B127" s="52" t="s">
        <v>274</v>
      </c>
      <c r="C127" s="51"/>
      <c r="D127" s="52" t="s">
        <v>275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5" customHeight="1">
      <c r="A128" s="54"/>
      <c r="B128" s="52" t="s">
        <v>276</v>
      </c>
      <c r="C128" s="51"/>
      <c r="D128" s="52" t="s">
        <v>277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5" customHeight="1">
      <c r="A129" s="54"/>
      <c r="B129" s="52" t="s">
        <v>278</v>
      </c>
      <c r="C129" s="51"/>
      <c r="D129" s="52" t="s">
        <v>279</v>
      </c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5" customHeight="1">
      <c r="A130" s="54"/>
      <c r="B130" s="52" t="s">
        <v>280</v>
      </c>
      <c r="C130" s="51"/>
      <c r="D130" s="52" t="s">
        <v>281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5" customHeight="1">
      <c r="A131" s="54"/>
      <c r="B131" s="52" t="s">
        <v>282</v>
      </c>
      <c r="C131" s="51"/>
      <c r="D131" s="52" t="s">
        <v>283</v>
      </c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5" customHeight="1">
      <c r="A132" s="51" t="s">
        <v>284</v>
      </c>
      <c r="B132" s="52"/>
      <c r="C132" s="51" t="s">
        <v>33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5" customHeight="1">
      <c r="A133" s="54"/>
      <c r="B133" s="52" t="s">
        <v>285</v>
      </c>
      <c r="C133" s="51"/>
      <c r="D133" s="52" t="s">
        <v>33</v>
      </c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5" customHeight="1">
      <c r="A134" s="54"/>
      <c r="B134" s="52" t="s">
        <v>286</v>
      </c>
      <c r="C134" s="51"/>
      <c r="D134" s="52" t="s">
        <v>287</v>
      </c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5" customHeight="1">
      <c r="A135" s="54"/>
      <c r="B135" s="52" t="s">
        <v>288</v>
      </c>
      <c r="C135" s="51"/>
      <c r="D135" s="52" t="s">
        <v>289</v>
      </c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5" customHeight="1">
      <c r="A136" s="51" t="s">
        <v>290</v>
      </c>
      <c r="B136" s="52"/>
      <c r="C136" s="51" t="s">
        <v>327</v>
      </c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5" customHeight="1">
      <c r="A137" s="54"/>
      <c r="B137" s="52" t="s">
        <v>291</v>
      </c>
      <c r="C137" s="51"/>
      <c r="D137" s="52" t="s">
        <v>292</v>
      </c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5" customHeight="1">
      <c r="A138" s="54"/>
      <c r="B138" s="52" t="s">
        <v>317</v>
      </c>
      <c r="C138" s="51"/>
      <c r="D138" s="52" t="s">
        <v>321</v>
      </c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5" customHeight="1">
      <c r="A139" s="54"/>
      <c r="B139" s="52" t="s">
        <v>318</v>
      </c>
      <c r="C139" s="51"/>
      <c r="D139" s="52" t="s">
        <v>322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5" customHeight="1">
      <c r="A140" s="54"/>
      <c r="B140" s="52" t="s">
        <v>319</v>
      </c>
      <c r="C140" s="51"/>
      <c r="D140" s="52" t="s">
        <v>323</v>
      </c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5" customHeight="1">
      <c r="A141" s="54"/>
      <c r="B141" s="52" t="s">
        <v>320</v>
      </c>
      <c r="C141" s="51"/>
      <c r="D141" s="52" t="s">
        <v>324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5" customHeight="1">
      <c r="A142" s="51" t="s">
        <v>293</v>
      </c>
      <c r="B142" s="52"/>
      <c r="C142" s="51" t="s">
        <v>34</v>
      </c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5" customHeight="1">
      <c r="A143" s="54"/>
      <c r="B143" s="52" t="s">
        <v>294</v>
      </c>
      <c r="C143" s="51"/>
      <c r="D143" s="52" t="s">
        <v>34</v>
      </c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5" customHeight="1">
      <c r="A144" s="54"/>
      <c r="B144" s="52" t="s">
        <v>295</v>
      </c>
      <c r="C144" s="51"/>
      <c r="D144" s="52" t="s">
        <v>296</v>
      </c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5" customHeight="1">
      <c r="A145" s="51" t="s">
        <v>297</v>
      </c>
      <c r="B145" s="52"/>
      <c r="C145" s="51" t="s">
        <v>35</v>
      </c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5" customHeight="1">
      <c r="A146" s="54"/>
      <c r="B146" s="52" t="s">
        <v>298</v>
      </c>
      <c r="C146" s="51"/>
      <c r="D146" s="52" t="s">
        <v>299</v>
      </c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5" customHeight="1">
      <c r="A147" s="54"/>
      <c r="B147" s="52" t="s">
        <v>300</v>
      </c>
      <c r="C147" s="51"/>
      <c r="D147" s="52" t="s">
        <v>301</v>
      </c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5" customHeight="1">
      <c r="A148" s="54"/>
      <c r="B148" s="52" t="s">
        <v>302</v>
      </c>
      <c r="C148" s="51"/>
      <c r="D148" s="52" t="s">
        <v>303</v>
      </c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5" customHeight="1">
      <c r="A149" s="51" t="s">
        <v>304</v>
      </c>
      <c r="B149" s="52"/>
      <c r="C149" s="51" t="s">
        <v>36</v>
      </c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5" customHeight="1">
      <c r="A150" s="54"/>
      <c r="B150" s="52" t="s">
        <v>305</v>
      </c>
      <c r="C150" s="51"/>
      <c r="D150" s="52" t="s">
        <v>36</v>
      </c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5" customHeight="1">
      <c r="A151" s="51" t="s">
        <v>306</v>
      </c>
      <c r="B151" s="52"/>
      <c r="C151" s="51" t="s">
        <v>37</v>
      </c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5" customHeight="1">
      <c r="A152" s="54"/>
      <c r="B152" s="52" t="s">
        <v>307</v>
      </c>
      <c r="C152" s="51"/>
      <c r="D152" s="52" t="s">
        <v>308</v>
      </c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5" customHeight="1">
      <c r="A153" s="54"/>
      <c r="B153" s="52" t="s">
        <v>309</v>
      </c>
      <c r="C153" s="51"/>
      <c r="D153" s="52" t="s">
        <v>310</v>
      </c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5" customHeight="1">
      <c r="A154" s="54"/>
      <c r="B154" s="52" t="s">
        <v>311</v>
      </c>
      <c r="C154" s="51"/>
      <c r="D154" s="52" t="s">
        <v>312</v>
      </c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5" customHeight="1">
      <c r="A155" s="51" t="s">
        <v>313</v>
      </c>
      <c r="B155" s="52"/>
      <c r="C155" s="51" t="s">
        <v>314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5" customHeight="1">
      <c r="A156" s="54"/>
      <c r="B156" s="52" t="s">
        <v>315</v>
      </c>
      <c r="C156" s="51"/>
      <c r="D156" s="52" t="s">
        <v>316</v>
      </c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3">
      <c r="A157" s="54"/>
      <c r="B157" s="53"/>
      <c r="C157" s="54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3">
      <c r="A158" s="54"/>
      <c r="B158" s="53"/>
      <c r="C158" s="54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3">
      <c r="A159" s="54"/>
      <c r="B159" s="53"/>
      <c r="C159" s="54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3">
      <c r="A160" s="54"/>
      <c r="B160" s="53"/>
      <c r="C160" s="54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3">
      <c r="A161" s="54"/>
      <c r="B161" s="53"/>
      <c r="C161" s="54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3">
      <c r="A162" s="54"/>
      <c r="B162" s="53"/>
      <c r="C162" s="54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3">
      <c r="A163" s="54"/>
      <c r="B163" s="53"/>
      <c r="C163" s="54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3">
      <c r="A164" s="54"/>
      <c r="B164" s="53"/>
      <c r="C164" s="54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3">
      <c r="A165" s="54"/>
      <c r="B165" s="53"/>
      <c r="C165" s="54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3">
      <c r="A166" s="54"/>
      <c r="B166" s="53"/>
      <c r="C166" s="54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3">
      <c r="A167" s="54"/>
      <c r="B167" s="53"/>
      <c r="C167" s="54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3">
      <c r="A168" s="54"/>
      <c r="B168" s="53"/>
      <c r="C168" s="54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3">
      <c r="A169" s="54"/>
      <c r="B169" s="53"/>
      <c r="C169" s="54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3">
      <c r="A170" s="54"/>
      <c r="B170" s="53"/>
      <c r="C170" s="54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3">
      <c r="A171" s="54"/>
      <c r="B171" s="53"/>
      <c r="C171" s="54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3">
      <c r="A172" s="54"/>
      <c r="B172" s="53"/>
      <c r="C172" s="54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3">
      <c r="A173" s="54"/>
      <c r="B173" s="53"/>
      <c r="C173" s="54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3">
      <c r="A174" s="54"/>
      <c r="B174" s="53"/>
      <c r="C174" s="54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3">
      <c r="A175" s="54"/>
      <c r="B175" s="53"/>
      <c r="C175" s="54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3">
      <c r="A176" s="54"/>
      <c r="B176" s="53"/>
      <c r="C176" s="54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3">
      <c r="A177" s="54"/>
      <c r="B177" s="53"/>
      <c r="C177" s="54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3">
      <c r="A178" s="54"/>
      <c r="B178" s="53"/>
      <c r="C178" s="54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3">
      <c r="A179" s="54"/>
      <c r="B179" s="53"/>
      <c r="C179" s="54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3">
      <c r="A180" s="54"/>
      <c r="B180" s="53"/>
      <c r="C180" s="54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3">
      <c r="A181" s="54"/>
      <c r="B181" s="53"/>
      <c r="C181" s="54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3">
      <c r="A182" s="54"/>
      <c r="B182" s="53"/>
      <c r="C182" s="54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3">
      <c r="A183" s="54"/>
      <c r="B183" s="53"/>
      <c r="C183" s="54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3">
      <c r="A184" s="54"/>
      <c r="B184" s="53"/>
      <c r="C184" s="54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3">
      <c r="A185" s="54"/>
      <c r="B185" s="53"/>
      <c r="C185" s="54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3">
      <c r="A186" s="54"/>
      <c r="B186" s="53"/>
      <c r="C186" s="54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3">
      <c r="A187" s="54"/>
      <c r="B187" s="53"/>
      <c r="C187" s="54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3">
      <c r="A188" s="54"/>
      <c r="B188" s="53"/>
      <c r="C188" s="54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3">
      <c r="A189" s="54"/>
      <c r="B189" s="53"/>
      <c r="C189" s="54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3">
      <c r="A190" s="54"/>
      <c r="B190" s="53"/>
      <c r="C190" s="54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3">
      <c r="A191" s="54"/>
      <c r="B191" s="53"/>
      <c r="C191" s="54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3">
      <c r="A192" s="54"/>
      <c r="B192" s="53"/>
      <c r="C192" s="54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3">
      <c r="A193" s="54"/>
      <c r="B193" s="53"/>
      <c r="C193" s="54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3">
      <c r="A194" s="54"/>
      <c r="B194" s="53"/>
      <c r="C194" s="54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3">
      <c r="A195" s="54"/>
      <c r="B195" s="53"/>
      <c r="C195" s="54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3">
      <c r="A196" s="54"/>
      <c r="B196" s="53"/>
      <c r="C196" s="54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3">
      <c r="A197" s="54"/>
      <c r="B197" s="53"/>
      <c r="C197" s="54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3">
      <c r="A198" s="54"/>
      <c r="B198" s="53"/>
      <c r="C198" s="54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3">
      <c r="A199" s="54"/>
      <c r="B199" s="53"/>
      <c r="C199" s="54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3">
      <c r="A200" s="54"/>
      <c r="B200" s="53"/>
      <c r="C200" s="54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3">
      <c r="A201" s="54"/>
      <c r="B201" s="53"/>
      <c r="C201" s="54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3">
      <c r="A202" s="54"/>
      <c r="B202" s="53"/>
      <c r="C202" s="54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3">
      <c r="A203" s="54"/>
      <c r="B203" s="53"/>
      <c r="C203" s="54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3">
      <c r="A204" s="54"/>
      <c r="B204" s="53"/>
      <c r="C204" s="54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3">
      <c r="A205" s="54"/>
      <c r="B205" s="53"/>
      <c r="C205" s="54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3">
      <c r="A206" s="54"/>
      <c r="B206" s="53"/>
      <c r="C206" s="54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3">
      <c r="A207" s="54"/>
      <c r="B207" s="53"/>
      <c r="C207" s="54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3">
      <c r="A208" s="54"/>
      <c r="B208" s="53"/>
      <c r="C208" s="54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3">
      <c r="A209" s="54"/>
      <c r="B209" s="53"/>
      <c r="C209" s="54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3">
      <c r="A210" s="54"/>
      <c r="B210" s="53"/>
      <c r="C210" s="54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3">
      <c r="A211" s="54"/>
      <c r="B211" s="53"/>
      <c r="C211" s="54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3">
      <c r="A212" s="54"/>
      <c r="B212" s="53"/>
      <c r="C212" s="54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3">
      <c r="A213" s="54"/>
      <c r="B213" s="53"/>
      <c r="C213" s="54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3">
      <c r="A214" s="54"/>
      <c r="B214" s="53"/>
      <c r="C214" s="54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3">
      <c r="A215" s="54"/>
      <c r="B215" s="53"/>
      <c r="C215" s="54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3">
      <c r="A216" s="54"/>
      <c r="B216" s="53"/>
      <c r="C216" s="54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3">
      <c r="A217" s="54"/>
      <c r="B217" s="53"/>
      <c r="C217" s="54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3">
      <c r="A218" s="54"/>
      <c r="B218" s="53"/>
      <c r="C218" s="54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3">
      <c r="A219" s="54"/>
      <c r="B219" s="53"/>
      <c r="C219" s="54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3">
      <c r="A220" s="54"/>
      <c r="B220" s="53"/>
      <c r="C220" s="54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3">
      <c r="A221" s="54"/>
      <c r="B221" s="53"/>
      <c r="C221" s="54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3">
      <c r="A222" s="54"/>
      <c r="B222" s="53"/>
      <c r="C222" s="54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3">
      <c r="A223" s="54"/>
      <c r="B223" s="53"/>
      <c r="C223" s="54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3">
      <c r="A224" s="54"/>
      <c r="B224" s="53"/>
      <c r="C224" s="54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3">
      <c r="A225" s="54"/>
      <c r="B225" s="53"/>
      <c r="C225" s="54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3">
      <c r="A226" s="54"/>
      <c r="B226" s="53"/>
      <c r="C226" s="54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3">
      <c r="A227" s="54"/>
      <c r="B227" s="53"/>
      <c r="C227" s="54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3">
      <c r="A228" s="54"/>
      <c r="B228" s="53"/>
      <c r="C228" s="54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3">
      <c r="A229" s="54"/>
      <c r="B229" s="53"/>
      <c r="C229" s="54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3">
      <c r="A230" s="54"/>
      <c r="B230" s="53"/>
      <c r="C230" s="54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3">
      <c r="A231" s="54"/>
      <c r="B231" s="53"/>
      <c r="C231" s="54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3">
      <c r="A232" s="54"/>
      <c r="B232" s="53"/>
      <c r="C232" s="54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3">
      <c r="A233" s="54"/>
      <c r="B233" s="53"/>
      <c r="C233" s="54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3">
      <c r="A234" s="54"/>
      <c r="B234" s="53"/>
      <c r="C234" s="54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3">
      <c r="A235" s="54"/>
      <c r="B235" s="53"/>
      <c r="C235" s="54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3">
      <c r="A236" s="54"/>
      <c r="B236" s="53"/>
      <c r="C236" s="54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3">
      <c r="A237" s="54"/>
      <c r="B237" s="53"/>
      <c r="C237" s="54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3">
      <c r="A238" s="54"/>
      <c r="B238" s="53"/>
      <c r="C238" s="54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3">
      <c r="A239" s="54"/>
      <c r="B239" s="53"/>
      <c r="C239" s="54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3">
      <c r="A240" s="54"/>
      <c r="B240" s="53"/>
      <c r="C240" s="54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3">
      <c r="A241" s="54"/>
      <c r="B241" s="53"/>
      <c r="C241" s="54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3">
      <c r="A242" s="54"/>
      <c r="B242" s="53"/>
      <c r="C242" s="54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3">
      <c r="A243" s="54"/>
      <c r="B243" s="53"/>
      <c r="C243" s="54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3">
      <c r="A244" s="54"/>
      <c r="B244" s="53"/>
      <c r="C244" s="54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3">
      <c r="A245" s="54"/>
      <c r="B245" s="53"/>
      <c r="C245" s="54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3">
      <c r="A246" s="54"/>
      <c r="B246" s="53"/>
      <c r="C246" s="54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3">
      <c r="A247" s="54"/>
      <c r="B247" s="53"/>
      <c r="C247" s="54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3">
      <c r="A248" s="54"/>
      <c r="B248" s="53"/>
      <c r="C248" s="54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3">
      <c r="A249" s="54"/>
      <c r="B249" s="53"/>
      <c r="C249" s="54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3">
      <c r="A250" s="54"/>
      <c r="B250" s="53"/>
      <c r="C250" s="54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3">
      <c r="A251" s="54"/>
      <c r="B251" s="53"/>
      <c r="C251" s="54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3">
      <c r="A252" s="54"/>
      <c r="B252" s="53"/>
      <c r="C252" s="54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3">
      <c r="A253" s="54"/>
      <c r="B253" s="53"/>
      <c r="C253" s="54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3">
      <c r="A254" s="54"/>
      <c r="B254" s="53"/>
      <c r="C254" s="54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3">
      <c r="A255" s="54"/>
      <c r="B255" s="53"/>
      <c r="C255" s="54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3">
      <c r="A256" s="54"/>
      <c r="B256" s="53"/>
      <c r="C256" s="54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3">
      <c r="A257" s="54"/>
      <c r="B257" s="53"/>
      <c r="C257" s="54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3">
      <c r="A258" s="54"/>
      <c r="B258" s="53"/>
      <c r="C258" s="54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3">
      <c r="A259" s="54"/>
      <c r="B259" s="53"/>
      <c r="C259" s="54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3">
      <c r="A260" s="54"/>
      <c r="B260" s="53"/>
      <c r="C260" s="54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3">
      <c r="A261" s="54"/>
      <c r="B261" s="53"/>
      <c r="C261" s="54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3">
      <c r="A262" s="54"/>
      <c r="B262" s="53"/>
      <c r="C262" s="54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3">
      <c r="A263" s="54"/>
      <c r="B263" s="53"/>
      <c r="C263" s="54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3">
      <c r="A264" s="54"/>
      <c r="B264" s="53"/>
      <c r="C264" s="54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3">
      <c r="A265" s="54"/>
      <c r="B265" s="53"/>
      <c r="C265" s="54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3">
      <c r="A266" s="54"/>
      <c r="B266" s="53"/>
      <c r="C266" s="54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3">
      <c r="A267" s="54"/>
      <c r="B267" s="53"/>
      <c r="C267" s="54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3">
      <c r="A268" s="54"/>
      <c r="B268" s="53"/>
      <c r="C268" s="54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3">
      <c r="A269" s="54"/>
      <c r="B269" s="53"/>
      <c r="C269" s="54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3">
      <c r="A270" s="54"/>
      <c r="B270" s="53"/>
      <c r="C270" s="54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3">
      <c r="A271" s="54"/>
      <c r="B271" s="53"/>
      <c r="C271" s="54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3">
      <c r="A272" s="54"/>
      <c r="B272" s="53"/>
      <c r="C272" s="54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3">
      <c r="A273" s="54"/>
      <c r="B273" s="53"/>
      <c r="C273" s="54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3">
      <c r="A274" s="54"/>
      <c r="B274" s="53"/>
      <c r="C274" s="54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3">
      <c r="A275" s="54"/>
      <c r="B275" s="53"/>
      <c r="C275" s="54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3">
      <c r="A276" s="54"/>
      <c r="B276" s="53"/>
      <c r="C276" s="54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3">
      <c r="A277" s="54"/>
      <c r="B277" s="53"/>
      <c r="C277" s="54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3">
      <c r="A278" s="54"/>
      <c r="B278" s="53"/>
      <c r="C278" s="54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3">
      <c r="A279" s="54"/>
      <c r="B279" s="53"/>
      <c r="C279" s="54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3">
      <c r="A280" s="54"/>
      <c r="B280" s="53"/>
      <c r="C280" s="54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3">
      <c r="A281" s="54"/>
      <c r="B281" s="53"/>
      <c r="C281" s="54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3">
      <c r="A282" s="54"/>
      <c r="B282" s="53"/>
      <c r="C282" s="54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3">
      <c r="A283" s="54"/>
      <c r="B283" s="53"/>
      <c r="C283" s="54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3">
      <c r="A284" s="54"/>
      <c r="B284" s="53"/>
      <c r="C284" s="54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3">
      <c r="A285" s="54"/>
      <c r="B285" s="53"/>
      <c r="C285" s="54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3">
      <c r="A286" s="54"/>
      <c r="B286" s="53"/>
      <c r="C286" s="54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3">
      <c r="A287" s="54"/>
      <c r="B287" s="53"/>
      <c r="C287" s="54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3">
      <c r="A288" s="54"/>
      <c r="B288" s="53"/>
      <c r="C288" s="54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3">
      <c r="A289" s="54"/>
      <c r="B289" s="53"/>
      <c r="C289" s="54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3">
      <c r="A290" s="54"/>
      <c r="B290" s="53"/>
      <c r="C290" s="54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3">
      <c r="A291" s="54"/>
      <c r="B291" s="53"/>
      <c r="C291" s="54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3">
      <c r="A292" s="54"/>
      <c r="B292" s="53"/>
      <c r="C292" s="54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3">
      <c r="A293" s="54"/>
      <c r="B293" s="53"/>
      <c r="C293" s="54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3">
      <c r="A294" s="54"/>
      <c r="B294" s="53"/>
      <c r="C294" s="54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3">
      <c r="A295" s="54"/>
      <c r="B295" s="53"/>
      <c r="C295" s="54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3">
      <c r="A296" s="54"/>
      <c r="B296" s="53"/>
      <c r="C296" s="54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3">
      <c r="A297" s="54"/>
      <c r="B297" s="53"/>
      <c r="C297" s="54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3">
      <c r="A298" s="54"/>
      <c r="B298" s="53"/>
      <c r="C298" s="54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3">
      <c r="A299" s="54"/>
      <c r="B299" s="53"/>
      <c r="C299" s="54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3">
      <c r="A300" s="54"/>
      <c r="B300" s="53"/>
      <c r="C300" s="54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3">
      <c r="A301" s="54"/>
      <c r="B301" s="53"/>
      <c r="C301" s="54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3">
      <c r="A302" s="54"/>
      <c r="B302" s="53"/>
      <c r="C302" s="54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3">
      <c r="A303" s="54"/>
      <c r="B303" s="53"/>
      <c r="C303" s="54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3">
      <c r="A304" s="54"/>
      <c r="B304" s="53"/>
      <c r="C304" s="54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3">
      <c r="A305" s="54"/>
      <c r="B305" s="53"/>
      <c r="C305" s="54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3">
      <c r="A306" s="54"/>
      <c r="B306" s="53"/>
      <c r="C306" s="54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3">
      <c r="A307" s="54"/>
      <c r="B307" s="53"/>
      <c r="C307" s="54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3">
      <c r="A308" s="54"/>
      <c r="B308" s="53"/>
      <c r="C308" s="54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3">
      <c r="A309" s="54"/>
      <c r="B309" s="53"/>
      <c r="C309" s="54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3">
      <c r="A310" s="54"/>
      <c r="B310" s="53"/>
      <c r="C310" s="54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3">
      <c r="A311" s="54"/>
      <c r="B311" s="53"/>
      <c r="C311" s="54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3">
      <c r="A312" s="54"/>
      <c r="B312" s="53"/>
      <c r="C312" s="54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3">
      <c r="A313" s="54"/>
      <c r="B313" s="53"/>
      <c r="C313" s="54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3">
      <c r="A314" s="54"/>
      <c r="B314" s="53"/>
      <c r="C314" s="54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3">
      <c r="A315" s="54"/>
      <c r="B315" s="53"/>
      <c r="C315" s="54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3">
      <c r="A316" s="54"/>
      <c r="B316" s="53"/>
      <c r="C316" s="54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3">
      <c r="A317" s="54"/>
      <c r="B317" s="53"/>
      <c r="C317" s="54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3">
      <c r="A318" s="54"/>
      <c r="B318" s="53"/>
      <c r="C318" s="54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3">
      <c r="A319" s="54"/>
      <c r="B319" s="53"/>
      <c r="C319" s="54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3">
      <c r="A320" s="54"/>
      <c r="B320" s="53"/>
      <c r="C320" s="54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3">
      <c r="A321" s="54"/>
      <c r="B321" s="53"/>
      <c r="C321" s="54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3">
      <c r="A322" s="54"/>
      <c r="B322" s="53"/>
      <c r="C322" s="54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3">
      <c r="A323" s="54"/>
      <c r="B323" s="53"/>
      <c r="C323" s="54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3">
      <c r="A324" s="54"/>
      <c r="B324" s="53"/>
      <c r="C324" s="54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3">
      <c r="A325" s="54"/>
      <c r="B325" s="53"/>
      <c r="C325" s="54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3">
      <c r="A326" s="54"/>
      <c r="B326" s="53"/>
      <c r="C326" s="54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3">
      <c r="A327" s="54"/>
      <c r="B327" s="53"/>
      <c r="C327" s="54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3">
      <c r="A328" s="54"/>
      <c r="B328" s="53"/>
      <c r="C328" s="54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3">
      <c r="A329" s="54"/>
      <c r="B329" s="53"/>
      <c r="C329" s="54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3">
      <c r="A330" s="54"/>
      <c r="B330" s="53"/>
      <c r="C330" s="54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3">
      <c r="A331" s="54"/>
      <c r="B331" s="53"/>
      <c r="C331" s="54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3">
      <c r="A332" s="54"/>
      <c r="B332" s="53"/>
      <c r="C332" s="54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3">
      <c r="A333" s="54"/>
      <c r="B333" s="53"/>
      <c r="C333" s="54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3">
      <c r="A334" s="54"/>
      <c r="B334" s="53"/>
      <c r="C334" s="54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3">
      <c r="A335" s="54"/>
      <c r="B335" s="53"/>
      <c r="C335" s="54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3">
      <c r="A336" s="54"/>
      <c r="B336" s="53"/>
      <c r="C336" s="54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3">
      <c r="A337" s="54"/>
      <c r="B337" s="53"/>
      <c r="C337" s="54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3">
      <c r="A338" s="54"/>
      <c r="B338" s="53"/>
      <c r="C338" s="54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3">
      <c r="A339" s="54"/>
      <c r="B339" s="53"/>
      <c r="C339" s="54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3">
      <c r="A340" s="54"/>
      <c r="B340" s="53"/>
      <c r="C340" s="54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3">
      <c r="A341" s="54"/>
      <c r="B341" s="53"/>
      <c r="C341" s="54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3">
      <c r="A342" s="54"/>
      <c r="B342" s="53"/>
      <c r="C342" s="54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3">
      <c r="A343" s="54"/>
      <c r="B343" s="53"/>
      <c r="C343" s="54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3">
      <c r="A344" s="54"/>
      <c r="B344" s="53"/>
      <c r="C344" s="54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3">
      <c r="A345" s="54"/>
      <c r="B345" s="53"/>
      <c r="C345" s="54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3">
      <c r="A346" s="54"/>
      <c r="B346" s="53"/>
      <c r="C346" s="54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3">
      <c r="A347" s="54"/>
      <c r="B347" s="53"/>
      <c r="C347" s="54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3">
      <c r="A348" s="54"/>
      <c r="B348" s="53"/>
      <c r="C348" s="54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3">
      <c r="A349" s="54"/>
      <c r="B349" s="53"/>
      <c r="C349" s="54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3">
      <c r="A350" s="54"/>
      <c r="B350" s="53"/>
      <c r="C350" s="54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3">
      <c r="A351" s="54"/>
      <c r="B351" s="53"/>
      <c r="C351" s="54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3">
      <c r="A352" s="54"/>
      <c r="B352" s="53"/>
      <c r="C352" s="54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3">
      <c r="A353" s="54"/>
      <c r="B353" s="53"/>
      <c r="C353" s="54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3">
      <c r="A354" s="54"/>
      <c r="B354" s="53"/>
      <c r="C354" s="54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3">
      <c r="A355" s="54"/>
      <c r="B355" s="53"/>
      <c r="C355" s="54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3">
      <c r="A356" s="54"/>
      <c r="B356" s="53"/>
      <c r="C356" s="54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3">
      <c r="A357" s="54"/>
      <c r="B357" s="53"/>
      <c r="C357" s="54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3">
      <c r="A358" s="54"/>
      <c r="B358" s="53"/>
      <c r="C358" s="54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3">
      <c r="A359" s="54"/>
      <c r="B359" s="53"/>
      <c r="C359" s="54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3">
      <c r="A360" s="54"/>
      <c r="B360" s="53"/>
      <c r="C360" s="54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3">
      <c r="A361" s="54"/>
      <c r="B361" s="53"/>
      <c r="C361" s="54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3">
      <c r="A362" s="54"/>
      <c r="B362" s="53"/>
      <c r="C362" s="54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3">
      <c r="A363" s="54"/>
      <c r="B363" s="53"/>
      <c r="C363" s="54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3">
      <c r="A364" s="54"/>
      <c r="B364" s="53"/>
      <c r="C364" s="54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3">
      <c r="A365" s="54"/>
      <c r="B365" s="53"/>
      <c r="C365" s="54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3">
      <c r="A366" s="54"/>
      <c r="B366" s="53"/>
      <c r="C366" s="54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3">
      <c r="A367" s="54"/>
      <c r="B367" s="53"/>
      <c r="C367" s="54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3">
      <c r="A368" s="54"/>
      <c r="B368" s="53"/>
      <c r="C368" s="54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3">
      <c r="A369" s="54"/>
      <c r="B369" s="53"/>
      <c r="C369" s="54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3">
      <c r="A370" s="54"/>
      <c r="B370" s="53"/>
      <c r="C370" s="54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3">
      <c r="A371" s="54"/>
      <c r="B371" s="53"/>
      <c r="C371" s="54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3">
      <c r="A372" s="54"/>
      <c r="B372" s="53"/>
      <c r="C372" s="54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3">
      <c r="A373" s="54"/>
      <c r="B373" s="53"/>
      <c r="C373" s="54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3">
      <c r="A374" s="54"/>
      <c r="B374" s="53"/>
      <c r="C374" s="54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3">
      <c r="A375" s="54"/>
      <c r="B375" s="53"/>
      <c r="C375" s="54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3">
      <c r="A376" s="54"/>
      <c r="B376" s="53"/>
      <c r="C376" s="54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3">
      <c r="A377" s="54"/>
      <c r="B377" s="53"/>
      <c r="C377" s="54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3">
      <c r="A378" s="54"/>
      <c r="B378" s="53"/>
      <c r="C378" s="54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3">
      <c r="A379" s="54"/>
      <c r="B379" s="53"/>
      <c r="C379" s="54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3">
      <c r="A380" s="54"/>
      <c r="B380" s="53"/>
      <c r="C380" s="54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3">
      <c r="A381" s="54"/>
      <c r="B381" s="53"/>
      <c r="C381" s="54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3">
      <c r="A382" s="54"/>
      <c r="B382" s="53"/>
      <c r="C382" s="54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3">
      <c r="A383" s="54"/>
      <c r="B383" s="53"/>
      <c r="C383" s="54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3">
      <c r="A384" s="54"/>
      <c r="B384" s="53"/>
      <c r="C384" s="54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3">
      <c r="A385" s="54"/>
      <c r="B385" s="53"/>
      <c r="C385" s="54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3">
      <c r="A386" s="54"/>
      <c r="B386" s="53"/>
      <c r="C386" s="54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3">
      <c r="A387" s="54"/>
      <c r="B387" s="53"/>
      <c r="C387" s="54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3">
      <c r="A388" s="54"/>
      <c r="B388" s="53"/>
      <c r="C388" s="54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3">
      <c r="A389" s="54"/>
      <c r="B389" s="53"/>
      <c r="C389" s="54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3">
      <c r="A390" s="54"/>
      <c r="B390" s="53"/>
      <c r="C390" s="54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3">
      <c r="A391" s="54"/>
      <c r="B391" s="53"/>
      <c r="C391" s="54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3">
      <c r="A392" s="54"/>
      <c r="B392" s="53"/>
      <c r="C392" s="54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3">
      <c r="A393" s="54"/>
      <c r="B393" s="53"/>
      <c r="C393" s="54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3">
      <c r="A394" s="54"/>
      <c r="B394" s="53"/>
      <c r="C394" s="54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3">
      <c r="A395" s="54"/>
      <c r="B395" s="53"/>
      <c r="C395" s="54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3">
      <c r="A396" s="54"/>
      <c r="B396" s="53"/>
      <c r="C396" s="54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3">
      <c r="A397" s="54"/>
      <c r="B397" s="53"/>
      <c r="C397" s="54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3">
      <c r="A398" s="54"/>
      <c r="B398" s="53"/>
      <c r="C398" s="54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3">
      <c r="A399" s="54"/>
      <c r="B399" s="53"/>
      <c r="C399" s="54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3">
      <c r="A400" s="54"/>
      <c r="B400" s="53"/>
      <c r="C400" s="54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3">
      <c r="A401" s="54"/>
      <c r="B401" s="53"/>
      <c r="C401" s="54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3">
      <c r="A402" s="54"/>
      <c r="B402" s="53"/>
      <c r="C402" s="54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3">
      <c r="A403" s="54"/>
      <c r="B403" s="53"/>
      <c r="C403" s="54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3">
      <c r="A404" s="54"/>
      <c r="B404" s="53"/>
      <c r="C404" s="54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3">
      <c r="A405" s="54"/>
      <c r="B405" s="53"/>
      <c r="C405" s="54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3">
      <c r="A406" s="54"/>
      <c r="B406" s="53"/>
      <c r="C406" s="54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3">
      <c r="A407" s="54"/>
      <c r="B407" s="53"/>
      <c r="C407" s="54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3">
      <c r="A408" s="54"/>
      <c r="B408" s="53"/>
      <c r="C408" s="54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3">
      <c r="A409" s="54"/>
      <c r="B409" s="53"/>
      <c r="C409" s="54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3">
      <c r="A410" s="54"/>
      <c r="B410" s="53"/>
      <c r="C410" s="54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3">
      <c r="A411" s="54"/>
      <c r="B411" s="53"/>
      <c r="C411" s="54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3">
      <c r="A412" s="54"/>
      <c r="B412" s="53"/>
      <c r="C412" s="54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3">
      <c r="A413" s="54"/>
      <c r="B413" s="53"/>
      <c r="C413" s="54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3">
      <c r="A414" s="54"/>
      <c r="B414" s="53"/>
      <c r="C414" s="54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3">
      <c r="A415" s="54"/>
      <c r="B415" s="53"/>
      <c r="C415" s="54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3">
      <c r="A416" s="54"/>
      <c r="B416" s="53"/>
      <c r="C416" s="54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3">
      <c r="A417" s="54"/>
      <c r="B417" s="53"/>
      <c r="C417" s="54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3">
      <c r="A418" s="54"/>
      <c r="B418" s="53"/>
      <c r="C418" s="54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3">
      <c r="A419" s="54"/>
      <c r="B419" s="53"/>
      <c r="C419" s="54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3">
      <c r="A420" s="54"/>
      <c r="B420" s="53"/>
      <c r="C420" s="54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3">
      <c r="A421" s="54"/>
      <c r="B421" s="53"/>
      <c r="C421" s="54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3">
      <c r="A422" s="54"/>
      <c r="B422" s="53"/>
      <c r="C422" s="54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3">
      <c r="A423" s="54"/>
      <c r="B423" s="53"/>
      <c r="C423" s="54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3">
      <c r="A424" s="54"/>
      <c r="B424" s="53"/>
      <c r="C424" s="54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3">
      <c r="A425" s="54"/>
      <c r="B425" s="53"/>
      <c r="C425" s="54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3">
      <c r="A426" s="54"/>
      <c r="B426" s="53"/>
      <c r="C426" s="54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3">
      <c r="A427" s="54"/>
      <c r="B427" s="53"/>
      <c r="C427" s="54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3">
      <c r="A428" s="54"/>
      <c r="B428" s="53"/>
      <c r="C428" s="54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3">
      <c r="A429" s="54"/>
      <c r="B429" s="53"/>
      <c r="C429" s="54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3">
      <c r="A430" s="54"/>
      <c r="B430" s="53"/>
      <c r="C430" s="54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3">
      <c r="A431" s="54"/>
      <c r="B431" s="53"/>
      <c r="C431" s="54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3">
      <c r="A432" s="54"/>
      <c r="B432" s="53"/>
      <c r="C432" s="54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3">
      <c r="A433" s="54"/>
      <c r="B433" s="53"/>
      <c r="C433" s="54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3">
      <c r="A434" s="54"/>
      <c r="B434" s="53"/>
      <c r="C434" s="54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3">
      <c r="A435" s="54"/>
      <c r="B435" s="53"/>
      <c r="C435" s="54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3">
      <c r="A436" s="54"/>
      <c r="B436" s="53"/>
      <c r="C436" s="54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3">
      <c r="A437" s="54"/>
      <c r="B437" s="53"/>
      <c r="C437" s="54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3">
      <c r="A438" s="54"/>
      <c r="B438" s="53"/>
      <c r="C438" s="54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3">
      <c r="A439" s="54"/>
      <c r="B439" s="53"/>
      <c r="C439" s="54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3">
      <c r="A440" s="54"/>
      <c r="B440" s="53"/>
      <c r="C440" s="54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3">
      <c r="A441" s="54"/>
      <c r="B441" s="53"/>
      <c r="C441" s="54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3">
      <c r="A442" s="54"/>
      <c r="B442" s="53"/>
      <c r="C442" s="54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3">
      <c r="A443" s="54"/>
      <c r="B443" s="53"/>
      <c r="C443" s="54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3">
      <c r="A444" s="54"/>
      <c r="B444" s="53"/>
      <c r="C444" s="54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3">
      <c r="A445" s="54"/>
      <c r="B445" s="53"/>
      <c r="C445" s="54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3">
      <c r="A446" s="54"/>
      <c r="B446" s="53"/>
      <c r="C446" s="54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3">
      <c r="A447" s="54"/>
      <c r="B447" s="53"/>
      <c r="C447" s="54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3">
      <c r="A448" s="54"/>
      <c r="B448" s="53"/>
      <c r="C448" s="54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3">
      <c r="A449" s="54"/>
      <c r="B449" s="53"/>
      <c r="C449" s="54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3">
      <c r="A450" s="54"/>
      <c r="B450" s="53"/>
      <c r="C450" s="54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3">
      <c r="A451" s="54"/>
      <c r="B451" s="53"/>
      <c r="C451" s="54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3">
      <c r="A452" s="54"/>
      <c r="B452" s="53"/>
      <c r="C452" s="54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3">
      <c r="A453" s="54"/>
      <c r="B453" s="53"/>
      <c r="C453" s="54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3">
      <c r="A454" s="54"/>
      <c r="B454" s="53"/>
      <c r="C454" s="54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3">
      <c r="A455" s="54"/>
      <c r="B455" s="53"/>
      <c r="C455" s="54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3">
      <c r="A456" s="54"/>
      <c r="B456" s="53"/>
      <c r="C456" s="54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3">
      <c r="A457" s="54"/>
      <c r="B457" s="53"/>
      <c r="C457" s="54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3">
      <c r="A458" s="54"/>
      <c r="B458" s="53"/>
      <c r="C458" s="54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3">
      <c r="A459" s="54"/>
      <c r="B459" s="53"/>
      <c r="C459" s="54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3">
      <c r="A460" s="54"/>
      <c r="B460" s="53"/>
      <c r="C460" s="54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3">
      <c r="A461" s="54"/>
      <c r="B461" s="53"/>
      <c r="C461" s="54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3">
      <c r="A462" s="54"/>
      <c r="B462" s="53"/>
      <c r="C462" s="54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3">
      <c r="A463" s="54"/>
      <c r="B463" s="53"/>
      <c r="C463" s="54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3">
      <c r="A464" s="54"/>
      <c r="B464" s="53"/>
      <c r="C464" s="54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3">
      <c r="A465" s="54"/>
      <c r="B465" s="53"/>
      <c r="C465" s="54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3">
      <c r="A466" s="54"/>
      <c r="B466" s="53"/>
      <c r="C466" s="54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3">
      <c r="A467" s="54"/>
      <c r="B467" s="53"/>
      <c r="C467" s="54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3">
      <c r="A468" s="54"/>
      <c r="B468" s="53"/>
      <c r="C468" s="54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3">
      <c r="A469" s="54"/>
      <c r="B469" s="53"/>
      <c r="C469" s="54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3">
      <c r="A470" s="54"/>
      <c r="B470" s="53"/>
      <c r="C470" s="54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3">
      <c r="A471" s="54"/>
      <c r="B471" s="53"/>
      <c r="C471" s="54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3">
      <c r="A472" s="54"/>
      <c r="B472" s="53"/>
      <c r="C472" s="54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3">
      <c r="A473" s="54"/>
      <c r="B473" s="53"/>
      <c r="C473" s="54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3">
      <c r="A474" s="54"/>
      <c r="B474" s="53"/>
      <c r="C474" s="54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3">
      <c r="A475" s="54"/>
      <c r="B475" s="53"/>
      <c r="C475" s="54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3">
      <c r="A476" s="54"/>
      <c r="B476" s="53"/>
      <c r="C476" s="54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3">
      <c r="A477" s="54"/>
      <c r="B477" s="53"/>
      <c r="C477" s="54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3">
      <c r="A478" s="54"/>
      <c r="B478" s="53"/>
      <c r="C478" s="54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3">
      <c r="A479" s="54"/>
      <c r="B479" s="53"/>
      <c r="C479" s="54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3">
      <c r="A480" s="54"/>
      <c r="B480" s="53"/>
      <c r="C480" s="54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3">
      <c r="A481" s="54"/>
      <c r="B481" s="53"/>
      <c r="C481" s="54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3">
      <c r="A482" s="54"/>
      <c r="B482" s="53"/>
      <c r="C482" s="54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3">
      <c r="A483" s="54"/>
      <c r="B483" s="53"/>
      <c r="C483" s="54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3">
      <c r="A484" s="54"/>
      <c r="B484" s="53"/>
      <c r="C484" s="54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3">
      <c r="A485" s="54"/>
      <c r="B485" s="53"/>
      <c r="C485" s="54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3">
      <c r="A486" s="54"/>
      <c r="B486" s="53"/>
      <c r="C486" s="54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3">
      <c r="A487" s="54"/>
      <c r="B487" s="53"/>
      <c r="C487" s="54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3">
      <c r="A488" s="54"/>
      <c r="B488" s="53"/>
      <c r="C488" s="54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3">
      <c r="A489" s="54"/>
      <c r="B489" s="53"/>
      <c r="C489" s="54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3">
      <c r="A490" s="54"/>
      <c r="B490" s="53"/>
      <c r="C490" s="54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3">
      <c r="A491" s="54"/>
      <c r="B491" s="53"/>
      <c r="C491" s="54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3">
      <c r="A492" s="54"/>
      <c r="B492" s="53"/>
      <c r="C492" s="54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3">
      <c r="A493" s="54"/>
      <c r="B493" s="53"/>
      <c r="C493" s="54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3">
      <c r="A494" s="54"/>
      <c r="B494" s="53"/>
      <c r="C494" s="54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3">
      <c r="A495" s="54"/>
      <c r="B495" s="53"/>
      <c r="C495" s="54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3">
      <c r="A496" s="54"/>
      <c r="B496" s="53"/>
      <c r="C496" s="54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3">
      <c r="A497" s="54"/>
      <c r="B497" s="53"/>
      <c r="C497" s="54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3">
      <c r="A498" s="54"/>
      <c r="B498" s="53"/>
      <c r="C498" s="54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3">
      <c r="A499" s="54"/>
      <c r="B499" s="53"/>
      <c r="C499" s="54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3">
      <c r="A500" s="54"/>
      <c r="B500" s="53"/>
      <c r="C500" s="54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3">
      <c r="A501" s="54"/>
      <c r="B501" s="53"/>
      <c r="C501" s="54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3">
      <c r="A502" s="54"/>
      <c r="B502" s="53"/>
      <c r="C502" s="54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3">
      <c r="A503" s="54"/>
      <c r="B503" s="53"/>
      <c r="C503" s="54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3">
      <c r="A504" s="54"/>
      <c r="B504" s="53"/>
      <c r="C504" s="54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3">
      <c r="A505" s="54"/>
      <c r="B505" s="53"/>
      <c r="C505" s="54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3">
      <c r="A506" s="54"/>
      <c r="B506" s="53"/>
      <c r="C506" s="54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3">
      <c r="A507" s="54"/>
      <c r="B507" s="53"/>
      <c r="C507" s="54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3">
      <c r="A508" s="54"/>
      <c r="B508" s="53"/>
      <c r="C508" s="54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3">
      <c r="A509" s="54"/>
      <c r="B509" s="53"/>
      <c r="C509" s="54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3">
      <c r="A510" s="54"/>
      <c r="B510" s="53"/>
      <c r="C510" s="54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3">
      <c r="A511" s="54"/>
      <c r="B511" s="53"/>
      <c r="C511" s="54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3">
      <c r="A512" s="54"/>
      <c r="B512" s="53"/>
      <c r="C512" s="54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3">
      <c r="A513" s="54"/>
      <c r="B513" s="53"/>
      <c r="C513" s="54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3">
      <c r="A514" s="54"/>
      <c r="B514" s="53"/>
      <c r="C514" s="54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3">
      <c r="A515" s="54"/>
      <c r="B515" s="53"/>
      <c r="C515" s="54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3">
      <c r="A516" s="54"/>
      <c r="B516" s="53"/>
      <c r="C516" s="54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3">
      <c r="A517" s="54"/>
      <c r="B517" s="53"/>
      <c r="C517" s="54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3">
      <c r="A518" s="54"/>
      <c r="B518" s="53"/>
      <c r="C518" s="54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3">
      <c r="A519" s="54"/>
      <c r="B519" s="53"/>
      <c r="C519" s="54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3">
      <c r="A520" s="54"/>
      <c r="B520" s="53"/>
      <c r="C520" s="54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3">
      <c r="A521" s="54"/>
      <c r="B521" s="53"/>
      <c r="C521" s="54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3">
      <c r="A522" s="54"/>
      <c r="B522" s="53"/>
      <c r="C522" s="54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3">
      <c r="A523" s="54"/>
      <c r="B523" s="53"/>
      <c r="C523" s="54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3">
      <c r="A524" s="54"/>
      <c r="B524" s="53"/>
      <c r="C524" s="54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3">
      <c r="A525" s="54"/>
      <c r="B525" s="53"/>
      <c r="C525" s="54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3">
      <c r="A526" s="54"/>
      <c r="B526" s="53"/>
      <c r="C526" s="54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3">
      <c r="A527" s="54"/>
      <c r="B527" s="53"/>
      <c r="C527" s="54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3">
      <c r="A528" s="54"/>
      <c r="B528" s="53"/>
      <c r="C528" s="54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3">
      <c r="A529" s="54"/>
      <c r="B529" s="53"/>
      <c r="C529" s="54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3">
      <c r="A530" s="54"/>
      <c r="B530" s="53"/>
      <c r="C530" s="54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3">
      <c r="A531" s="54"/>
      <c r="B531" s="53"/>
      <c r="C531" s="54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3">
      <c r="A532" s="54"/>
      <c r="B532" s="53"/>
      <c r="C532" s="54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3">
      <c r="A533" s="54"/>
      <c r="B533" s="53"/>
      <c r="C533" s="54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3">
      <c r="A534" s="54"/>
      <c r="B534" s="53"/>
      <c r="C534" s="54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3">
      <c r="A535" s="54"/>
      <c r="B535" s="53"/>
      <c r="C535" s="54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3">
      <c r="A536" s="54"/>
      <c r="B536" s="53"/>
      <c r="C536" s="54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3">
      <c r="A537" s="54"/>
      <c r="B537" s="53"/>
      <c r="C537" s="54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3">
      <c r="A538" s="54"/>
      <c r="B538" s="53"/>
      <c r="C538" s="54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3">
      <c r="A539" s="54"/>
      <c r="B539" s="53"/>
      <c r="C539" s="54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3">
      <c r="A540" s="54"/>
      <c r="B540" s="53"/>
      <c r="C540" s="54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3">
      <c r="A541" s="54"/>
      <c r="B541" s="53"/>
      <c r="C541" s="54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3">
      <c r="A542" s="54"/>
      <c r="B542" s="53"/>
      <c r="C542" s="54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3">
      <c r="A543" s="54"/>
      <c r="B543" s="53"/>
      <c r="C543" s="54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3">
      <c r="A544" s="54"/>
      <c r="B544" s="53"/>
      <c r="C544" s="54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3">
      <c r="A545" s="54"/>
      <c r="B545" s="53"/>
      <c r="C545" s="54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3">
      <c r="A546" s="54"/>
      <c r="B546" s="53"/>
      <c r="C546" s="54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3">
      <c r="A547" s="54"/>
      <c r="B547" s="53"/>
      <c r="C547" s="54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3">
      <c r="A548" s="54"/>
      <c r="B548" s="53"/>
      <c r="C548" s="54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3">
      <c r="A549" s="54"/>
      <c r="B549" s="53"/>
      <c r="C549" s="54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3">
      <c r="A550" s="54"/>
      <c r="B550" s="53"/>
      <c r="C550" s="54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3">
      <c r="A551" s="54"/>
      <c r="B551" s="53"/>
      <c r="C551" s="54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3">
      <c r="A552" s="54"/>
      <c r="B552" s="53"/>
      <c r="C552" s="54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3">
      <c r="A553" s="54"/>
      <c r="B553" s="53"/>
      <c r="C553" s="54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3">
      <c r="A554" s="54"/>
      <c r="B554" s="53"/>
      <c r="C554" s="54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3">
      <c r="A555" s="54"/>
      <c r="B555" s="53"/>
      <c r="C555" s="54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3">
      <c r="A556" s="54"/>
      <c r="B556" s="53"/>
      <c r="C556" s="54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3">
      <c r="A557" s="54"/>
      <c r="B557" s="53"/>
      <c r="C557" s="54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3">
      <c r="A558" s="54"/>
      <c r="B558" s="53"/>
      <c r="C558" s="54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3">
      <c r="A559" s="54"/>
      <c r="B559" s="53"/>
      <c r="C559" s="54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3">
      <c r="A560" s="54"/>
      <c r="B560" s="53"/>
      <c r="C560" s="54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3">
      <c r="A561" s="54"/>
      <c r="B561" s="53"/>
      <c r="C561" s="54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3">
      <c r="A562" s="54"/>
      <c r="B562" s="53"/>
      <c r="C562" s="54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3">
      <c r="A563" s="54"/>
      <c r="B563" s="53"/>
      <c r="C563" s="54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3">
      <c r="A564" s="54"/>
      <c r="B564" s="53"/>
      <c r="C564" s="54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3">
      <c r="A565" s="54"/>
      <c r="B565" s="53"/>
      <c r="C565" s="54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3">
      <c r="A566" s="54"/>
      <c r="B566" s="53"/>
      <c r="C566" s="54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3">
      <c r="A567" s="54"/>
      <c r="B567" s="53"/>
      <c r="C567" s="54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3">
      <c r="A568" s="54"/>
      <c r="B568" s="53"/>
      <c r="C568" s="54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3">
      <c r="A569" s="54"/>
      <c r="B569" s="53"/>
      <c r="C569" s="54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3">
      <c r="A570" s="54"/>
      <c r="B570" s="53"/>
      <c r="C570" s="54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3">
      <c r="A571" s="54"/>
      <c r="B571" s="53"/>
      <c r="C571" s="54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3">
      <c r="A572" s="54"/>
      <c r="B572" s="53"/>
      <c r="C572" s="54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3">
      <c r="A573" s="54"/>
      <c r="B573" s="53"/>
      <c r="C573" s="54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3">
      <c r="A574" s="54"/>
      <c r="B574" s="53"/>
      <c r="C574" s="54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3">
      <c r="A575" s="54"/>
      <c r="B575" s="53"/>
      <c r="C575" s="54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3">
      <c r="A576" s="54"/>
      <c r="B576" s="53"/>
      <c r="C576" s="54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3">
      <c r="A577" s="54"/>
      <c r="B577" s="53"/>
      <c r="C577" s="54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3">
      <c r="A578" s="54"/>
      <c r="B578" s="53"/>
      <c r="C578" s="54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3">
      <c r="A579" s="54"/>
      <c r="B579" s="53"/>
      <c r="C579" s="54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3">
      <c r="A580" s="54"/>
      <c r="B580" s="53"/>
      <c r="C580" s="54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3">
      <c r="A581" s="54"/>
      <c r="B581" s="53"/>
      <c r="C581" s="54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3">
      <c r="A582" s="54"/>
      <c r="B582" s="53"/>
      <c r="C582" s="54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3">
      <c r="A583" s="54"/>
      <c r="B583" s="53"/>
      <c r="C583" s="54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3">
      <c r="A584" s="54"/>
      <c r="B584" s="53"/>
      <c r="C584" s="54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3">
      <c r="A585" s="54"/>
      <c r="B585" s="53"/>
      <c r="C585" s="54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3">
      <c r="A586" s="54"/>
      <c r="B586" s="53"/>
      <c r="C586" s="54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3">
      <c r="A587" s="54"/>
      <c r="B587" s="53"/>
      <c r="C587" s="54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3">
      <c r="A588" s="54"/>
      <c r="B588" s="53"/>
      <c r="C588" s="54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3">
      <c r="A589" s="54"/>
      <c r="B589" s="53"/>
      <c r="C589" s="54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3">
      <c r="A590" s="54"/>
      <c r="B590" s="53"/>
      <c r="C590" s="54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3">
      <c r="A591" s="54"/>
      <c r="B591" s="53"/>
      <c r="C591" s="54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3">
      <c r="A592" s="54"/>
      <c r="B592" s="53"/>
      <c r="C592" s="54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3">
      <c r="A593" s="54"/>
      <c r="B593" s="53"/>
      <c r="C593" s="54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3">
      <c r="A594" s="54"/>
      <c r="B594" s="53"/>
      <c r="C594" s="54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3">
      <c r="A595" s="54"/>
      <c r="B595" s="53"/>
      <c r="C595" s="54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3">
      <c r="A596" s="54"/>
      <c r="B596" s="53"/>
      <c r="C596" s="54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3">
      <c r="A597" s="54"/>
      <c r="B597" s="53"/>
      <c r="C597" s="54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3">
      <c r="A598" s="54"/>
      <c r="B598" s="53"/>
      <c r="C598" s="54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3">
      <c r="A599" s="54"/>
      <c r="B599" s="53"/>
      <c r="C599" s="54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3">
      <c r="A600" s="54"/>
      <c r="B600" s="53"/>
      <c r="C600" s="54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3">
      <c r="A601" s="54"/>
      <c r="B601" s="53"/>
      <c r="C601" s="54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3">
      <c r="A602" s="54"/>
      <c r="B602" s="53"/>
      <c r="C602" s="54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3">
      <c r="A603" s="54"/>
      <c r="B603" s="53"/>
      <c r="C603" s="54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3">
      <c r="A604" s="54"/>
      <c r="B604" s="53"/>
      <c r="C604" s="54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3">
      <c r="A605" s="54"/>
      <c r="B605" s="53"/>
      <c r="C605" s="54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3">
      <c r="A606" s="54"/>
      <c r="B606" s="53"/>
      <c r="C606" s="54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3">
      <c r="A607" s="54"/>
      <c r="B607" s="53"/>
      <c r="C607" s="54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3">
      <c r="A608" s="54"/>
      <c r="B608" s="53"/>
      <c r="C608" s="54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3">
      <c r="A609" s="54"/>
      <c r="B609" s="53"/>
      <c r="C609" s="54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3">
      <c r="A610" s="54"/>
      <c r="B610" s="53"/>
      <c r="C610" s="54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3">
      <c r="A611" s="54"/>
      <c r="B611" s="53"/>
      <c r="C611" s="54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3">
      <c r="A612" s="54"/>
      <c r="B612" s="53"/>
      <c r="C612" s="54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3">
      <c r="A613" s="54"/>
      <c r="B613" s="53"/>
      <c r="C613" s="54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3">
      <c r="A614" s="54"/>
      <c r="B614" s="53"/>
      <c r="C614" s="54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3">
      <c r="A615" s="54"/>
      <c r="B615" s="53"/>
      <c r="C615" s="54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3">
      <c r="A616" s="54"/>
      <c r="B616" s="53"/>
      <c r="C616" s="54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3">
      <c r="A617" s="54"/>
      <c r="B617" s="53"/>
      <c r="C617" s="54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3">
      <c r="A618" s="54"/>
      <c r="B618" s="53"/>
      <c r="C618" s="54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3">
      <c r="A619" s="54"/>
      <c r="B619" s="53"/>
      <c r="C619" s="54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3">
      <c r="A620" s="54"/>
      <c r="B620" s="53"/>
      <c r="C620" s="54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3">
      <c r="A621" s="54"/>
      <c r="B621" s="53"/>
      <c r="C621" s="54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3">
      <c r="A622" s="54"/>
      <c r="B622" s="53"/>
      <c r="C622" s="54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3">
      <c r="A623" s="54"/>
      <c r="B623" s="53"/>
      <c r="C623" s="54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3">
      <c r="A624" s="54"/>
      <c r="B624" s="53"/>
      <c r="C624" s="54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3">
      <c r="A625" s="54"/>
      <c r="B625" s="53"/>
      <c r="C625" s="54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3">
      <c r="A626" s="54"/>
      <c r="B626" s="53"/>
      <c r="C626" s="54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3">
      <c r="A627" s="54"/>
      <c r="B627" s="53"/>
      <c r="C627" s="54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3">
      <c r="A628" s="54"/>
      <c r="B628" s="53"/>
      <c r="C628" s="54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3">
      <c r="A629" s="54"/>
      <c r="B629" s="53"/>
      <c r="C629" s="54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3">
      <c r="A630" s="54"/>
      <c r="B630" s="53"/>
      <c r="C630" s="54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3">
      <c r="A631" s="54"/>
      <c r="B631" s="53"/>
      <c r="C631" s="54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3">
      <c r="A632" s="54"/>
      <c r="B632" s="53"/>
      <c r="C632" s="54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3">
      <c r="A633" s="54"/>
      <c r="B633" s="53"/>
      <c r="C633" s="54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3">
      <c r="A634" s="54"/>
      <c r="B634" s="53"/>
      <c r="C634" s="54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3">
      <c r="A635" s="54"/>
      <c r="B635" s="53"/>
      <c r="C635" s="54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3">
      <c r="A636" s="54"/>
      <c r="B636" s="53"/>
      <c r="C636" s="54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3">
      <c r="A637" s="54"/>
      <c r="B637" s="53"/>
      <c r="C637" s="54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3">
      <c r="A638" s="54"/>
      <c r="B638" s="53"/>
      <c r="C638" s="54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3">
      <c r="A639" s="54"/>
      <c r="B639" s="53"/>
      <c r="C639" s="54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3">
      <c r="A640" s="54"/>
      <c r="B640" s="53"/>
      <c r="C640" s="54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3">
      <c r="A641" s="54"/>
      <c r="B641" s="53"/>
      <c r="C641" s="54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3">
      <c r="A642" s="54"/>
      <c r="B642" s="53"/>
      <c r="C642" s="54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3">
      <c r="A643" s="54"/>
      <c r="B643" s="53"/>
      <c r="C643" s="54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3">
      <c r="A644" s="54"/>
      <c r="B644" s="53"/>
      <c r="C644" s="54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3">
      <c r="A645" s="54"/>
      <c r="B645" s="53"/>
      <c r="C645" s="54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3">
      <c r="A646" s="54"/>
      <c r="B646" s="53"/>
      <c r="C646" s="54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3">
      <c r="A647" s="54"/>
      <c r="B647" s="53"/>
      <c r="C647" s="54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3">
      <c r="A648" s="54"/>
      <c r="B648" s="53"/>
      <c r="C648" s="54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3">
      <c r="A649" s="54"/>
      <c r="B649" s="53"/>
      <c r="C649" s="54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3">
      <c r="A650" s="54"/>
      <c r="B650" s="53"/>
      <c r="C650" s="54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3">
      <c r="A651" s="54"/>
      <c r="B651" s="53"/>
      <c r="C651" s="54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3">
      <c r="A652" s="54"/>
      <c r="B652" s="53"/>
      <c r="C652" s="54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3">
      <c r="A653" s="54"/>
      <c r="B653" s="53"/>
      <c r="C653" s="54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3">
      <c r="A654" s="54"/>
      <c r="B654" s="53"/>
      <c r="C654" s="54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3">
      <c r="A655" s="54"/>
      <c r="B655" s="53"/>
      <c r="C655" s="54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3">
      <c r="A656" s="54"/>
      <c r="B656" s="53"/>
      <c r="C656" s="54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3">
      <c r="A657" s="54"/>
      <c r="B657" s="53"/>
      <c r="C657" s="54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3">
      <c r="A658" s="54"/>
      <c r="B658" s="53"/>
      <c r="C658" s="54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3">
      <c r="A659" s="54"/>
      <c r="B659" s="53"/>
      <c r="C659" s="54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3">
      <c r="A660" s="54"/>
      <c r="B660" s="53"/>
      <c r="C660" s="54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3">
      <c r="A661" s="54"/>
      <c r="B661" s="53"/>
      <c r="C661" s="54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3">
      <c r="A662" s="54"/>
      <c r="B662" s="53"/>
      <c r="C662" s="54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3">
      <c r="A663" s="54"/>
      <c r="B663" s="53"/>
      <c r="C663" s="54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3">
      <c r="A664" s="54"/>
      <c r="B664" s="53"/>
      <c r="C664" s="54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3">
      <c r="A665" s="54"/>
      <c r="B665" s="53"/>
      <c r="C665" s="54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3">
      <c r="A666" s="54"/>
      <c r="B666" s="53"/>
      <c r="C666" s="54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3">
      <c r="A667" s="54"/>
      <c r="B667" s="53"/>
      <c r="C667" s="54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3">
      <c r="A668" s="54"/>
      <c r="B668" s="53"/>
      <c r="C668" s="54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3">
      <c r="A669" s="54"/>
      <c r="B669" s="53"/>
      <c r="C669" s="54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3">
      <c r="A670" s="54"/>
      <c r="B670" s="53"/>
      <c r="C670" s="54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3">
      <c r="A671" s="54"/>
      <c r="B671" s="53"/>
      <c r="C671" s="54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3">
      <c r="A672" s="54"/>
      <c r="B672" s="53"/>
      <c r="C672" s="54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3">
      <c r="A673" s="54"/>
      <c r="B673" s="53"/>
      <c r="C673" s="54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3">
      <c r="A674" s="54"/>
      <c r="B674" s="53"/>
      <c r="C674" s="54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3">
      <c r="A675" s="54"/>
      <c r="B675" s="53"/>
      <c r="C675" s="54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3">
      <c r="A676" s="54"/>
      <c r="B676" s="53"/>
      <c r="C676" s="54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3">
      <c r="A677" s="54"/>
      <c r="B677" s="53"/>
      <c r="C677" s="54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3">
      <c r="A678" s="54"/>
      <c r="B678" s="53"/>
      <c r="C678" s="54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3">
      <c r="A679" s="54"/>
      <c r="B679" s="53"/>
      <c r="C679" s="54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3">
      <c r="A680" s="54"/>
      <c r="B680" s="53"/>
      <c r="C680" s="54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3">
      <c r="A681" s="54"/>
      <c r="B681" s="53"/>
      <c r="C681" s="54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3">
      <c r="A682" s="54"/>
      <c r="B682" s="53"/>
      <c r="C682" s="54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3">
      <c r="A683" s="54"/>
      <c r="B683" s="53"/>
      <c r="C683" s="54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3">
      <c r="A684" s="54"/>
      <c r="B684" s="53"/>
      <c r="C684" s="54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3">
      <c r="A685" s="54"/>
      <c r="B685" s="53"/>
      <c r="C685" s="54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3">
      <c r="A686" s="54"/>
      <c r="B686" s="53"/>
      <c r="C686" s="54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3">
      <c r="A687" s="54"/>
      <c r="B687" s="53"/>
      <c r="C687" s="54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3">
      <c r="A688" s="54"/>
      <c r="B688" s="53"/>
      <c r="C688" s="54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3">
      <c r="A689" s="54"/>
      <c r="B689" s="53"/>
      <c r="C689" s="54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3">
      <c r="A690" s="54"/>
      <c r="B690" s="53"/>
      <c r="C690" s="54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3">
      <c r="A691" s="54"/>
      <c r="B691" s="53"/>
      <c r="C691" s="54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3">
      <c r="A692" s="54"/>
      <c r="B692" s="53"/>
      <c r="C692" s="54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3">
      <c r="A693" s="54"/>
      <c r="B693" s="53"/>
      <c r="C693" s="54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3">
      <c r="A694" s="54"/>
      <c r="B694" s="53"/>
      <c r="C694" s="54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3">
      <c r="A695" s="54"/>
      <c r="B695" s="53"/>
      <c r="C695" s="54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3">
      <c r="A696" s="54"/>
      <c r="B696" s="53"/>
      <c r="C696" s="54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3">
      <c r="A697" s="54"/>
      <c r="B697" s="53"/>
      <c r="C697" s="54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3">
      <c r="A698" s="54"/>
      <c r="B698" s="53"/>
      <c r="C698" s="54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3">
      <c r="A699" s="54"/>
      <c r="B699" s="53"/>
      <c r="C699" s="54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3">
      <c r="A700" s="54"/>
      <c r="B700" s="53"/>
      <c r="C700" s="54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3">
      <c r="A701" s="54"/>
      <c r="B701" s="53"/>
      <c r="C701" s="54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3">
      <c r="A702" s="54"/>
      <c r="B702" s="53"/>
      <c r="C702" s="54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3">
      <c r="A703" s="54"/>
      <c r="B703" s="53"/>
      <c r="C703" s="54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3">
      <c r="A704" s="54"/>
      <c r="B704" s="53"/>
      <c r="C704" s="54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3">
      <c r="A705" s="54"/>
      <c r="B705" s="53"/>
      <c r="C705" s="54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3">
      <c r="A706" s="54"/>
      <c r="B706" s="53"/>
      <c r="C706" s="54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3">
      <c r="A707" s="54"/>
      <c r="B707" s="53"/>
      <c r="C707" s="54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3">
      <c r="A708" s="54"/>
      <c r="B708" s="53"/>
      <c r="C708" s="54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3">
      <c r="A709" s="54"/>
      <c r="B709" s="53"/>
      <c r="C709" s="54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3">
      <c r="A710" s="54"/>
      <c r="B710" s="53"/>
      <c r="C710" s="54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3">
      <c r="A711" s="54"/>
      <c r="B711" s="53"/>
      <c r="C711" s="54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3">
      <c r="A712" s="54"/>
      <c r="B712" s="53"/>
      <c r="C712" s="54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3">
      <c r="A713" s="54"/>
      <c r="B713" s="53"/>
      <c r="C713" s="54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3">
      <c r="A714" s="54"/>
      <c r="B714" s="53"/>
      <c r="C714" s="54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3">
      <c r="A715" s="54"/>
      <c r="B715" s="53"/>
      <c r="C715" s="54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3">
      <c r="A716" s="54"/>
      <c r="B716" s="53"/>
      <c r="C716" s="54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3">
      <c r="A717" s="54"/>
      <c r="B717" s="53"/>
      <c r="C717" s="54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3">
      <c r="A718" s="54"/>
      <c r="B718" s="53"/>
      <c r="C718" s="54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3">
      <c r="A719" s="54"/>
      <c r="B719" s="53"/>
      <c r="C719" s="54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3">
      <c r="A720" s="54"/>
      <c r="B720" s="53"/>
      <c r="C720" s="54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3">
      <c r="A721" s="54"/>
      <c r="B721" s="53"/>
      <c r="C721" s="54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3">
      <c r="A722" s="54"/>
      <c r="B722" s="53"/>
      <c r="C722" s="54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3">
      <c r="A723" s="54"/>
      <c r="B723" s="53"/>
      <c r="C723" s="54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3">
      <c r="A724" s="54"/>
      <c r="B724" s="53"/>
      <c r="C724" s="54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3">
      <c r="A725" s="54"/>
      <c r="B725" s="53"/>
      <c r="C725" s="54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3">
      <c r="A726" s="54"/>
      <c r="B726" s="53"/>
      <c r="C726" s="54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3">
      <c r="A727" s="54"/>
      <c r="B727" s="53"/>
      <c r="C727" s="54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3">
      <c r="A728" s="54"/>
      <c r="B728" s="53"/>
      <c r="C728" s="54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3">
      <c r="A729" s="54"/>
      <c r="B729" s="53"/>
      <c r="C729" s="54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3">
      <c r="A730" s="54"/>
      <c r="B730" s="53"/>
      <c r="C730" s="54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3">
      <c r="A731" s="54"/>
      <c r="B731" s="53"/>
      <c r="C731" s="54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3">
      <c r="A732" s="54"/>
      <c r="B732" s="53"/>
      <c r="C732" s="54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3">
      <c r="A733" s="54"/>
      <c r="B733" s="53"/>
      <c r="C733" s="54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3">
      <c r="A734" s="54"/>
      <c r="B734" s="53"/>
      <c r="C734" s="54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3">
      <c r="A735" s="54"/>
      <c r="B735" s="53"/>
      <c r="C735" s="54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3">
      <c r="A736" s="54"/>
      <c r="B736" s="53"/>
      <c r="C736" s="54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3">
      <c r="A737" s="54"/>
      <c r="B737" s="53"/>
      <c r="C737" s="54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3">
      <c r="A738" s="54"/>
      <c r="B738" s="53"/>
      <c r="C738" s="54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3">
      <c r="A739" s="54"/>
      <c r="B739" s="53"/>
      <c r="C739" s="54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3">
      <c r="A740" s="54"/>
      <c r="B740" s="53"/>
      <c r="C740" s="54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3">
      <c r="A741" s="54"/>
      <c r="B741" s="53"/>
      <c r="C741" s="54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3">
      <c r="A742" s="54"/>
      <c r="B742" s="53"/>
      <c r="C742" s="54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3">
      <c r="A743" s="54"/>
      <c r="B743" s="53"/>
      <c r="C743" s="54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3">
      <c r="A744" s="54"/>
      <c r="B744" s="53"/>
      <c r="C744" s="54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3">
      <c r="A745" s="54"/>
      <c r="B745" s="53"/>
      <c r="C745" s="54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3">
      <c r="A746" s="54"/>
      <c r="B746" s="53"/>
      <c r="C746" s="54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3">
      <c r="A747" s="54"/>
      <c r="B747" s="53"/>
      <c r="C747" s="54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3">
      <c r="A748" s="54"/>
      <c r="B748" s="53"/>
      <c r="C748" s="54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3">
      <c r="A749" s="54"/>
      <c r="B749" s="53"/>
      <c r="C749" s="54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3">
      <c r="A750" s="54"/>
      <c r="B750" s="53"/>
      <c r="C750" s="54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3">
      <c r="A751" s="54"/>
      <c r="B751" s="53"/>
      <c r="C751" s="54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3">
      <c r="A752" s="54"/>
      <c r="B752" s="53"/>
      <c r="C752" s="54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3">
      <c r="A753" s="54"/>
      <c r="B753" s="53"/>
      <c r="C753" s="54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3">
      <c r="A754" s="54"/>
      <c r="B754" s="53"/>
      <c r="C754" s="54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3">
      <c r="A755" s="54"/>
      <c r="B755" s="53"/>
      <c r="C755" s="54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3">
      <c r="A756" s="54"/>
      <c r="B756" s="53"/>
      <c r="C756" s="54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3">
      <c r="A757" s="54"/>
      <c r="B757" s="53"/>
      <c r="C757" s="54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3">
      <c r="A758" s="54"/>
      <c r="B758" s="53"/>
      <c r="C758" s="54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3">
      <c r="A759" s="54"/>
      <c r="B759" s="53"/>
      <c r="C759" s="54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3">
      <c r="A760" s="54"/>
      <c r="B760" s="53"/>
      <c r="C760" s="54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3">
      <c r="A761" s="54"/>
      <c r="B761" s="53"/>
      <c r="C761" s="54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3">
      <c r="A762" s="54"/>
      <c r="B762" s="53"/>
      <c r="C762" s="54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3">
      <c r="A763" s="54"/>
      <c r="B763" s="53"/>
      <c r="C763" s="54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3">
      <c r="A764" s="54"/>
      <c r="B764" s="53"/>
      <c r="C764" s="54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3">
      <c r="A765" s="54"/>
      <c r="B765" s="53"/>
      <c r="C765" s="54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3">
      <c r="A766" s="54"/>
      <c r="B766" s="53"/>
      <c r="C766" s="54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3">
      <c r="A767" s="54"/>
      <c r="B767" s="53"/>
      <c r="C767" s="54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3">
      <c r="A768" s="54"/>
      <c r="B768" s="53"/>
      <c r="C768" s="54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3">
      <c r="A769" s="54"/>
      <c r="B769" s="53"/>
      <c r="C769" s="54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3">
      <c r="A770" s="54"/>
      <c r="B770" s="53"/>
      <c r="C770" s="54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3">
      <c r="A771" s="54"/>
      <c r="B771" s="53"/>
      <c r="C771" s="54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3">
      <c r="A772" s="54"/>
      <c r="B772" s="53"/>
      <c r="C772" s="54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3">
      <c r="A773" s="54"/>
      <c r="B773" s="53"/>
      <c r="C773" s="54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3">
      <c r="A774" s="54"/>
      <c r="B774" s="53"/>
      <c r="C774" s="54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3">
      <c r="A775" s="54"/>
      <c r="B775" s="53"/>
      <c r="C775" s="54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3">
      <c r="A776" s="54"/>
      <c r="B776" s="53"/>
      <c r="C776" s="54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3">
      <c r="A777" s="54"/>
      <c r="B777" s="53"/>
      <c r="C777" s="54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3">
      <c r="A778" s="54"/>
      <c r="B778" s="53"/>
      <c r="C778" s="54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3">
      <c r="A779" s="54"/>
      <c r="B779" s="53"/>
      <c r="C779" s="54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3">
      <c r="A780" s="54"/>
      <c r="B780" s="53"/>
      <c r="C780" s="54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3">
      <c r="A781" s="54"/>
      <c r="B781" s="53"/>
      <c r="C781" s="54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3">
      <c r="A782" s="54"/>
      <c r="B782" s="53"/>
      <c r="C782" s="54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3">
      <c r="A783" s="54"/>
      <c r="B783" s="53"/>
      <c r="C783" s="54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3">
      <c r="A784" s="54"/>
      <c r="B784" s="53"/>
      <c r="C784" s="54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3">
      <c r="A785" s="54"/>
      <c r="B785" s="53"/>
      <c r="C785" s="54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3">
      <c r="A786" s="54"/>
      <c r="B786" s="53"/>
      <c r="C786" s="54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3">
      <c r="A787" s="54"/>
      <c r="B787" s="53"/>
      <c r="C787" s="54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3">
      <c r="A788" s="54"/>
      <c r="B788" s="53"/>
      <c r="C788" s="54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3">
      <c r="A789" s="54"/>
      <c r="B789" s="53"/>
      <c r="C789" s="54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3">
      <c r="A790" s="54"/>
      <c r="B790" s="53"/>
      <c r="C790" s="54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3">
      <c r="A791" s="54"/>
      <c r="B791" s="53"/>
      <c r="C791" s="54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3">
      <c r="A792" s="54"/>
      <c r="B792" s="53"/>
      <c r="C792" s="54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3">
      <c r="A793" s="54"/>
      <c r="B793" s="53"/>
      <c r="C793" s="54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3">
      <c r="A794" s="54"/>
      <c r="B794" s="53"/>
      <c r="C794" s="54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3">
      <c r="A795" s="54"/>
      <c r="B795" s="53"/>
      <c r="C795" s="54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3">
      <c r="A796" s="54"/>
      <c r="B796" s="53"/>
      <c r="C796" s="54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3">
      <c r="A797" s="54"/>
      <c r="B797" s="53"/>
      <c r="C797" s="54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3">
      <c r="A798" s="54"/>
      <c r="B798" s="53"/>
      <c r="C798" s="54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3">
      <c r="A799" s="54"/>
      <c r="B799" s="53"/>
      <c r="C799" s="54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3">
      <c r="A800" s="54"/>
      <c r="B800" s="53"/>
      <c r="C800" s="54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3">
      <c r="A801" s="54"/>
      <c r="B801" s="53"/>
      <c r="C801" s="54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3">
      <c r="A802" s="54"/>
      <c r="B802" s="53"/>
      <c r="C802" s="54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3">
      <c r="A803" s="54"/>
      <c r="B803" s="53"/>
      <c r="C803" s="54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3">
      <c r="A804" s="54"/>
      <c r="B804" s="53"/>
      <c r="C804" s="54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3">
      <c r="A805" s="54"/>
      <c r="B805" s="53"/>
      <c r="C805" s="54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3">
      <c r="A806" s="54"/>
      <c r="B806" s="53"/>
      <c r="C806" s="54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3">
      <c r="A807" s="54"/>
      <c r="B807" s="53"/>
      <c r="C807" s="54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3">
      <c r="A808" s="54"/>
      <c r="B808" s="53"/>
      <c r="C808" s="54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3">
      <c r="A809" s="54"/>
      <c r="B809" s="53"/>
      <c r="C809" s="54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3">
      <c r="A810" s="54"/>
      <c r="B810" s="53"/>
      <c r="C810" s="54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3">
      <c r="A811" s="54"/>
      <c r="B811" s="53"/>
      <c r="C811" s="54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3">
      <c r="A812" s="54"/>
      <c r="B812" s="53"/>
      <c r="C812" s="54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3">
      <c r="A813" s="54"/>
      <c r="B813" s="53"/>
      <c r="C813" s="54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3">
      <c r="A814" s="54"/>
      <c r="B814" s="53"/>
      <c r="C814" s="54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3">
      <c r="A815" s="54"/>
      <c r="B815" s="53"/>
      <c r="C815" s="54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3">
      <c r="A816" s="54"/>
      <c r="B816" s="53"/>
      <c r="C816" s="54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3">
      <c r="A817" s="54"/>
      <c r="B817" s="53"/>
      <c r="C817" s="54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3">
      <c r="A818" s="54"/>
      <c r="B818" s="53"/>
      <c r="C818" s="54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3">
      <c r="A819" s="54"/>
      <c r="B819" s="53"/>
      <c r="C819" s="54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3">
      <c r="A820" s="54"/>
      <c r="B820" s="53"/>
      <c r="C820" s="54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3">
      <c r="A821" s="54"/>
      <c r="B821" s="53"/>
      <c r="C821" s="54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3">
      <c r="A822" s="54"/>
      <c r="B822" s="53"/>
      <c r="C822" s="54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3">
      <c r="A823" s="54"/>
      <c r="B823" s="53"/>
      <c r="C823" s="54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3">
      <c r="A824" s="54"/>
      <c r="B824" s="53"/>
      <c r="C824" s="54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3">
      <c r="A825" s="54"/>
      <c r="B825" s="53"/>
      <c r="C825" s="54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3">
      <c r="A826" s="54"/>
      <c r="B826" s="53"/>
      <c r="C826" s="54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3">
      <c r="A827" s="54"/>
      <c r="B827" s="53"/>
      <c r="C827" s="54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3">
      <c r="A828" s="54"/>
      <c r="B828" s="53"/>
      <c r="C828" s="54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3">
      <c r="A829" s="54"/>
      <c r="B829" s="53"/>
      <c r="C829" s="54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3">
      <c r="A830" s="54"/>
      <c r="B830" s="53"/>
      <c r="C830" s="54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3">
      <c r="A831" s="54"/>
      <c r="B831" s="53"/>
      <c r="C831" s="54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3">
      <c r="A832" s="54"/>
      <c r="B832" s="53"/>
      <c r="C832" s="54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3">
      <c r="A833" s="54"/>
      <c r="B833" s="53"/>
      <c r="C833" s="54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3">
      <c r="A834" s="54"/>
      <c r="B834" s="53"/>
      <c r="C834" s="54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3">
      <c r="A835" s="54"/>
      <c r="B835" s="53"/>
      <c r="C835" s="54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3">
      <c r="A836" s="54"/>
      <c r="B836" s="53"/>
      <c r="C836" s="54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3">
      <c r="A837" s="54"/>
      <c r="B837" s="53"/>
      <c r="C837" s="54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3">
      <c r="A838" s="54"/>
      <c r="B838" s="53"/>
      <c r="C838" s="54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3">
      <c r="A839" s="54"/>
      <c r="B839" s="53"/>
      <c r="C839" s="54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3">
      <c r="A840" s="54"/>
      <c r="B840" s="53"/>
      <c r="C840" s="54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3">
      <c r="A841" s="54"/>
      <c r="B841" s="53"/>
      <c r="C841" s="54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3">
      <c r="A842" s="54"/>
      <c r="B842" s="53"/>
      <c r="C842" s="54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3">
      <c r="A843" s="54"/>
      <c r="B843" s="53"/>
      <c r="C843" s="54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3">
      <c r="A844" s="54"/>
      <c r="B844" s="53"/>
      <c r="C844" s="54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3">
      <c r="A845" s="54"/>
      <c r="B845" s="53"/>
      <c r="C845" s="54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3">
      <c r="A846" s="54"/>
      <c r="B846" s="53"/>
      <c r="C846" s="54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3">
      <c r="A847" s="54"/>
      <c r="B847" s="53"/>
      <c r="C847" s="54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3">
      <c r="A848" s="54"/>
      <c r="B848" s="53"/>
      <c r="C848" s="54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3">
      <c r="A849" s="54"/>
      <c r="B849" s="53"/>
      <c r="C849" s="54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3">
      <c r="A850" s="54"/>
      <c r="B850" s="53"/>
      <c r="C850" s="54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3">
      <c r="A851" s="54"/>
      <c r="B851" s="53"/>
      <c r="C851" s="54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3">
      <c r="A852" s="54"/>
      <c r="B852" s="53"/>
      <c r="C852" s="54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3">
      <c r="A853" s="54"/>
      <c r="B853" s="53"/>
      <c r="C853" s="54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3">
      <c r="A854" s="54"/>
      <c r="B854" s="53"/>
      <c r="C854" s="54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3">
      <c r="A855" s="54"/>
      <c r="B855" s="53"/>
      <c r="C855" s="54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3">
      <c r="A856" s="54"/>
      <c r="B856" s="53"/>
      <c r="C856" s="54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3">
      <c r="A857" s="54"/>
      <c r="B857" s="53"/>
      <c r="C857" s="54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3">
      <c r="A858" s="54"/>
      <c r="B858" s="53"/>
      <c r="C858" s="54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3">
      <c r="A859" s="54"/>
      <c r="B859" s="53"/>
      <c r="C859" s="54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3">
      <c r="A860" s="54"/>
      <c r="B860" s="53"/>
      <c r="C860" s="54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3">
      <c r="A861" s="54"/>
      <c r="B861" s="53"/>
      <c r="C861" s="54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3">
      <c r="A862" s="54"/>
      <c r="B862" s="53"/>
      <c r="C862" s="54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3">
      <c r="A863" s="54"/>
      <c r="B863" s="53"/>
      <c r="C863" s="54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3">
      <c r="A864" s="54"/>
      <c r="B864" s="53"/>
      <c r="C864" s="54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3">
      <c r="A865" s="54"/>
      <c r="B865" s="53"/>
      <c r="C865" s="54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3">
      <c r="A866" s="54"/>
      <c r="B866" s="53"/>
      <c r="C866" s="54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3">
      <c r="A867" s="54"/>
      <c r="B867" s="53"/>
      <c r="C867" s="54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3">
      <c r="A868" s="54"/>
      <c r="B868" s="53"/>
      <c r="C868" s="54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3">
      <c r="A869" s="54"/>
      <c r="B869" s="53"/>
      <c r="C869" s="54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3">
      <c r="A870" s="54"/>
      <c r="B870" s="53"/>
      <c r="C870" s="54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3">
      <c r="A871" s="54"/>
      <c r="B871" s="53"/>
      <c r="C871" s="54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3">
      <c r="A872" s="54"/>
      <c r="B872" s="53"/>
      <c r="C872" s="54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3">
      <c r="A873" s="54"/>
      <c r="B873" s="53"/>
      <c r="C873" s="54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3">
      <c r="A874" s="54"/>
      <c r="B874" s="53"/>
      <c r="C874" s="54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3">
      <c r="A875" s="54"/>
      <c r="B875" s="53"/>
      <c r="C875" s="54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3">
      <c r="A876" s="54"/>
      <c r="B876" s="53"/>
      <c r="C876" s="54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3">
      <c r="A877" s="54"/>
      <c r="B877" s="53"/>
      <c r="C877" s="54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3">
      <c r="A878" s="54"/>
      <c r="B878" s="53"/>
      <c r="C878" s="54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3">
      <c r="A879" s="54"/>
      <c r="B879" s="53"/>
      <c r="C879" s="54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3">
      <c r="A880" s="54"/>
      <c r="B880" s="53"/>
      <c r="C880" s="54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3">
      <c r="A881" s="54"/>
      <c r="B881" s="53"/>
      <c r="C881" s="54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3">
      <c r="A882" s="54"/>
      <c r="B882" s="53"/>
      <c r="C882" s="54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3">
      <c r="A883" s="54"/>
      <c r="B883" s="53"/>
      <c r="C883" s="54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3">
      <c r="A884" s="54"/>
      <c r="B884" s="53"/>
      <c r="C884" s="54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3">
      <c r="A885" s="54"/>
      <c r="B885" s="53"/>
      <c r="C885" s="54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3">
      <c r="A886" s="54"/>
      <c r="B886" s="53"/>
      <c r="C886" s="54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3">
      <c r="A887" s="54"/>
      <c r="B887" s="53"/>
      <c r="C887" s="54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3">
      <c r="A888" s="54"/>
      <c r="B888" s="53"/>
      <c r="C888" s="54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3">
      <c r="A889" s="54"/>
      <c r="B889" s="53"/>
      <c r="C889" s="54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3">
      <c r="A890" s="54"/>
      <c r="B890" s="53"/>
      <c r="C890" s="54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3">
      <c r="A891" s="54"/>
      <c r="B891" s="53"/>
      <c r="C891" s="54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3">
      <c r="A892" s="54"/>
      <c r="B892" s="53"/>
      <c r="C892" s="54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3">
      <c r="A893" s="54"/>
      <c r="B893" s="53"/>
      <c r="C893" s="54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3">
      <c r="A894" s="54"/>
      <c r="B894" s="53"/>
      <c r="C894" s="54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3">
      <c r="A895" s="54"/>
      <c r="B895" s="53"/>
      <c r="C895" s="54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3">
      <c r="A896" s="54"/>
      <c r="B896" s="53"/>
      <c r="C896" s="54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3">
      <c r="A897" s="54"/>
      <c r="B897" s="53"/>
      <c r="C897" s="54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3">
      <c r="A898" s="54"/>
      <c r="B898" s="53"/>
      <c r="C898" s="54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3">
      <c r="A899" s="54"/>
      <c r="B899" s="53"/>
      <c r="C899" s="54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3">
      <c r="A900" s="54"/>
      <c r="B900" s="53"/>
      <c r="C900" s="54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3">
      <c r="A901" s="54"/>
      <c r="B901" s="53"/>
      <c r="C901" s="54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3">
      <c r="A902" s="54"/>
      <c r="B902" s="53"/>
      <c r="C902" s="54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3">
      <c r="A903" s="54"/>
      <c r="B903" s="53"/>
      <c r="C903" s="54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3">
      <c r="A904" s="54"/>
      <c r="B904" s="53"/>
      <c r="C904" s="54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3">
      <c r="A905" s="54"/>
      <c r="B905" s="53"/>
      <c r="C905" s="54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3">
      <c r="A906" s="54"/>
      <c r="B906" s="53"/>
      <c r="C906" s="54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3">
      <c r="A907" s="54"/>
      <c r="B907" s="53"/>
      <c r="C907" s="54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3">
      <c r="A908" s="54"/>
      <c r="B908" s="53"/>
      <c r="C908" s="54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3">
      <c r="A909" s="54"/>
      <c r="B909" s="53"/>
      <c r="C909" s="54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3">
      <c r="A910" s="54"/>
      <c r="B910" s="53"/>
      <c r="C910" s="54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3">
      <c r="A911" s="54"/>
      <c r="B911" s="53"/>
      <c r="C911" s="54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3">
      <c r="A912" s="54"/>
      <c r="B912" s="53"/>
      <c r="C912" s="54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3">
      <c r="A913" s="54"/>
      <c r="B913" s="53"/>
      <c r="C913" s="54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3">
      <c r="A914" s="54"/>
      <c r="B914" s="53"/>
      <c r="C914" s="54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3">
      <c r="A915" s="54"/>
      <c r="B915" s="53"/>
      <c r="C915" s="54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3">
      <c r="A916" s="54"/>
      <c r="B916" s="53"/>
      <c r="C916" s="54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3">
      <c r="A917" s="54"/>
      <c r="B917" s="53"/>
      <c r="C917" s="54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3">
      <c r="A918" s="54"/>
      <c r="B918" s="53"/>
      <c r="C918" s="54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3">
      <c r="A919" s="54"/>
      <c r="B919" s="53"/>
      <c r="C919" s="54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3">
      <c r="A920" s="54"/>
      <c r="B920" s="53"/>
      <c r="C920" s="54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3">
      <c r="A921" s="54"/>
      <c r="B921" s="53"/>
      <c r="C921" s="54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3">
      <c r="A922" s="54"/>
      <c r="B922" s="53"/>
      <c r="C922" s="54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3">
      <c r="A923" s="54"/>
      <c r="B923" s="53"/>
      <c r="C923" s="54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3">
      <c r="A924" s="54"/>
      <c r="B924" s="53"/>
      <c r="C924" s="54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3">
      <c r="A925" s="54"/>
      <c r="B925" s="53"/>
      <c r="C925" s="54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3">
      <c r="A926" s="54"/>
      <c r="B926" s="53"/>
      <c r="C926" s="54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3">
      <c r="A927" s="54"/>
      <c r="B927" s="53"/>
      <c r="C927" s="54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3">
      <c r="A928" s="54"/>
      <c r="B928" s="53"/>
      <c r="C928" s="54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3">
      <c r="A929" s="54"/>
      <c r="B929" s="53"/>
      <c r="C929" s="54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3">
      <c r="A930" s="54"/>
      <c r="B930" s="53"/>
      <c r="C930" s="54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3">
      <c r="A931" s="54"/>
      <c r="B931" s="53"/>
      <c r="C931" s="54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3">
      <c r="A932" s="54"/>
      <c r="B932" s="53"/>
      <c r="C932" s="54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3">
      <c r="A933" s="54"/>
      <c r="B933" s="53"/>
      <c r="C933" s="54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3">
      <c r="A934" s="54"/>
      <c r="B934" s="53"/>
      <c r="C934" s="54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3">
      <c r="A935" s="54"/>
      <c r="B935" s="53"/>
      <c r="C935" s="54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3">
      <c r="A936" s="54"/>
      <c r="B936" s="53"/>
      <c r="C936" s="54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3">
      <c r="A937" s="54"/>
      <c r="B937" s="53"/>
      <c r="C937" s="54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3">
      <c r="A938" s="54"/>
      <c r="B938" s="53"/>
      <c r="C938" s="54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3">
      <c r="A939" s="54"/>
      <c r="B939" s="53"/>
      <c r="C939" s="54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3">
      <c r="A940" s="54"/>
      <c r="B940" s="53"/>
      <c r="C940" s="54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3">
      <c r="A941" s="54"/>
      <c r="B941" s="53"/>
      <c r="C941" s="54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3">
      <c r="A942" s="54"/>
      <c r="B942" s="53"/>
      <c r="C942" s="54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3">
      <c r="A943" s="54"/>
      <c r="B943" s="53"/>
      <c r="C943" s="54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3">
      <c r="A944" s="54"/>
      <c r="B944" s="53"/>
      <c r="C944" s="54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3">
      <c r="A945" s="54"/>
      <c r="B945" s="53"/>
      <c r="C945" s="54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3">
      <c r="A946" s="54"/>
      <c r="B946" s="53"/>
      <c r="C946" s="54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3">
      <c r="A947" s="54"/>
      <c r="B947" s="53"/>
      <c r="C947" s="54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3">
      <c r="A948" s="54"/>
      <c r="B948" s="53"/>
      <c r="C948" s="54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3">
      <c r="A949" s="54"/>
      <c r="B949" s="53"/>
      <c r="C949" s="54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3">
      <c r="A950" s="54"/>
      <c r="B950" s="53"/>
      <c r="C950" s="54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3">
      <c r="A951" s="54"/>
      <c r="B951" s="53"/>
      <c r="C951" s="54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3">
      <c r="A952" s="54"/>
      <c r="B952" s="53"/>
      <c r="C952" s="54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3">
      <c r="A953" s="54"/>
      <c r="B953" s="53"/>
      <c r="C953" s="54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3">
      <c r="A954" s="54"/>
      <c r="B954" s="53"/>
      <c r="C954" s="54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3">
      <c r="A955" s="54"/>
      <c r="B955" s="53"/>
      <c r="C955" s="54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3">
      <c r="A956" s="54"/>
      <c r="B956" s="53"/>
      <c r="C956" s="54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3">
      <c r="A957" s="54"/>
      <c r="B957" s="53"/>
      <c r="C957" s="54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3">
      <c r="A958" s="54"/>
      <c r="B958" s="53"/>
      <c r="C958" s="54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3">
      <c r="A959" s="54"/>
      <c r="B959" s="53"/>
      <c r="C959" s="54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3">
      <c r="A960" s="54"/>
      <c r="B960" s="53"/>
      <c r="C960" s="54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3">
      <c r="A961" s="54"/>
      <c r="B961" s="53"/>
      <c r="C961" s="54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3">
      <c r="A962" s="54"/>
      <c r="B962" s="53"/>
      <c r="C962" s="54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3">
      <c r="A963" s="54"/>
      <c r="B963" s="53"/>
      <c r="C963" s="54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3">
      <c r="A964" s="54"/>
      <c r="B964" s="53"/>
      <c r="C964" s="54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3">
      <c r="A965" s="54"/>
      <c r="B965" s="53"/>
      <c r="C965" s="54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3">
      <c r="A966" s="54"/>
      <c r="B966" s="53"/>
      <c r="C966" s="54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3">
      <c r="A967" s="54"/>
      <c r="B967" s="53"/>
      <c r="C967" s="54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3">
      <c r="A968" s="54"/>
      <c r="B968" s="53"/>
      <c r="C968" s="54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3">
      <c r="A969" s="54"/>
      <c r="B969" s="53"/>
      <c r="C969" s="54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3">
      <c r="A970" s="54"/>
      <c r="B970" s="53"/>
      <c r="C970" s="54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3">
      <c r="A971" s="54"/>
      <c r="B971" s="53"/>
      <c r="C971" s="54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3">
      <c r="A972" s="54"/>
      <c r="B972" s="53"/>
      <c r="C972" s="54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3">
      <c r="A973" s="54"/>
      <c r="B973" s="53"/>
      <c r="C973" s="54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3">
      <c r="A974" s="54"/>
      <c r="B974" s="53"/>
      <c r="C974" s="54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3">
      <c r="A975" s="54"/>
      <c r="B975" s="53"/>
      <c r="C975" s="54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3">
      <c r="A976" s="54"/>
      <c r="B976" s="53"/>
      <c r="C976" s="54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3">
      <c r="A977" s="54"/>
      <c r="B977" s="53"/>
      <c r="C977" s="54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3">
      <c r="A978" s="54"/>
      <c r="B978" s="53"/>
      <c r="C978" s="54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3">
      <c r="A979" s="54"/>
      <c r="B979" s="53"/>
      <c r="C979" s="54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3">
      <c r="A980" s="54"/>
      <c r="B980" s="53"/>
      <c r="C980" s="54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3">
      <c r="A981" s="54"/>
      <c r="B981" s="53"/>
      <c r="C981" s="54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3">
      <c r="A982" s="54"/>
      <c r="B982" s="53"/>
      <c r="C982" s="54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3">
      <c r="A983" s="54"/>
      <c r="B983" s="53"/>
      <c r="C983" s="54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3">
      <c r="A984" s="54"/>
      <c r="B984" s="53"/>
      <c r="C984" s="54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3">
      <c r="A985" s="54"/>
      <c r="B985" s="53"/>
      <c r="C985" s="54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3">
      <c r="A986" s="54"/>
      <c r="B986" s="53"/>
      <c r="C986" s="54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3">
      <c r="A987" s="54"/>
      <c r="B987" s="53"/>
      <c r="C987" s="54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3">
      <c r="A988" s="54"/>
      <c r="B988" s="53"/>
      <c r="C988" s="54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3">
      <c r="A989" s="54"/>
      <c r="B989" s="53"/>
      <c r="C989" s="54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3">
      <c r="A990" s="54"/>
      <c r="B990" s="53"/>
      <c r="C990" s="54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3">
      <c r="A991" s="54"/>
      <c r="B991" s="53"/>
      <c r="C991" s="54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3">
      <c r="A992" s="54"/>
      <c r="B992" s="53"/>
      <c r="C992" s="54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3">
      <c r="A993" s="54"/>
      <c r="B993" s="53"/>
      <c r="C993" s="54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3">
      <c r="A994" s="54"/>
      <c r="B994" s="53"/>
      <c r="C994" s="54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3">
      <c r="A995" s="54"/>
      <c r="B995" s="53"/>
      <c r="C995" s="54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3">
      <c r="A996" s="54"/>
      <c r="B996" s="53"/>
      <c r="C996" s="54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3">
      <c r="A997" s="54"/>
      <c r="B997" s="53"/>
      <c r="C997" s="54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3">
      <c r="A998" s="54"/>
      <c r="B998" s="53"/>
      <c r="C998" s="54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3">
      <c r="A999" s="54"/>
      <c r="B999" s="53"/>
      <c r="C999" s="54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3">
      <c r="A1000" s="54"/>
      <c r="B1000" s="53"/>
      <c r="C1000" s="54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  <row r="1001" spans="1:26" ht="13">
      <c r="A1001" s="54"/>
      <c r="B1001" s="53"/>
      <c r="C1001" s="54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</row>
    <row r="1002" spans="1:26" ht="13">
      <c r="A1002" s="54"/>
      <c r="B1002" s="53"/>
      <c r="C1002" s="54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</row>
    <row r="1003" spans="1:26" ht="13">
      <c r="A1003" s="54"/>
      <c r="B1003" s="53"/>
      <c r="C1003" s="54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</row>
    <row r="1004" spans="1:26" ht="13">
      <c r="A1004" s="54"/>
      <c r="B1004" s="53"/>
      <c r="C1004" s="54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</row>
  </sheetData>
  <sheetProtection algorithmName="SHA-512" hashValue="hkw07jX+IGV1MXjK2vO/J17wLe4XY2qexrDII3Ropu6PuM9ZLerlO+4mIvKvAucROw/b0J5mg2mxA2rP+tybOg==" saltValue="bGx0zfdjPfOXWMG6sw+U4A==" spinCount="100000" sheet="1" objects="1" scenarios="1"/>
  <mergeCells count="1"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Template</vt:lpstr>
      <vt:lpstr>Overhead Calculator</vt:lpstr>
      <vt:lpstr>Expense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Young-Tae Kim</dc:creator>
  <cp:lastModifiedBy>Young-Tae Kim</cp:lastModifiedBy>
  <dcterms:created xsi:type="dcterms:W3CDTF">2023-06-28T02:22:01Z</dcterms:created>
  <dcterms:modified xsi:type="dcterms:W3CDTF">2024-10-17T19:04:11Z</dcterms:modified>
</cp:coreProperties>
</file>